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İNT (DNO - GNO)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Ali</author>
  </authors>
  <commentList>
    <comment ref="F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B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5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42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79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116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B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DÖNEM NOT ORTALAMASI</t>
        </r>
      </text>
    </comment>
    <comment ref="C153" authorId="0">
      <text>
        <r>
          <rPr>
            <b/>
            <sz val="13.5"/>
            <color indexed="10"/>
            <rFont val="Tahoma"/>
            <family val="2"/>
          </rPr>
          <t>GENEL NOT ORTALAMASI</t>
        </r>
      </text>
    </comment>
    <comment ref="D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42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79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116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D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ALTTAN ALINAN DERSİN AKTS KREDİSİ</t>
        </r>
      </text>
    </comment>
    <comment ref="E153" authorId="0">
      <text>
        <r>
          <rPr>
            <b/>
            <sz val="13.5"/>
            <color indexed="10"/>
            <rFont val="Arial Tur"/>
            <family val="0"/>
          </rPr>
          <t xml:space="preserve">ALTTAN ALINAN DERSİN 
AKTS KREDİSİ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BAŞARI NOTU KATSAYI ÇARPIMI</t>
        </r>
      </text>
    </comment>
    <comment ref="G5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5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5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5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5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F4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4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42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42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42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F7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79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79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79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79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F1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1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116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116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116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F15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KODUNU GİRİNİZ</t>
        </r>
      </text>
    </comment>
    <comment ref="G15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ADINI GİRİNİZ</t>
        </r>
      </text>
    </comment>
    <comment ref="H153" authorId="0">
      <text>
        <r>
          <rPr>
            <sz val="8"/>
            <rFont val="Arial Tur"/>
            <family val="0"/>
          </rPr>
          <t xml:space="preserve">
</t>
        </r>
        <r>
          <rPr>
            <b/>
            <sz val="13.5"/>
            <color indexed="10"/>
            <rFont val="Arial Tur"/>
            <family val="0"/>
          </rPr>
          <t>DERSİN AKTS KREDİSİNİ GİRİNİZ</t>
        </r>
      </text>
    </comment>
    <comment ref="I153" authorId="0">
      <text>
        <r>
          <rPr>
            <b/>
            <sz val="13.5"/>
            <color indexed="10"/>
            <rFont val="Arial Tur"/>
            <family val="0"/>
          </rPr>
          <t xml:space="preserve">DERSİN BAŞARI (HARF) NOTUNU GİRİNİZ </t>
        </r>
      </text>
    </comment>
    <comment ref="J153" authorId="0">
      <text>
        <r>
          <rPr>
            <b/>
            <sz val="13.5"/>
            <color indexed="10"/>
            <rFont val="Arial Tur"/>
            <family val="0"/>
          </rPr>
          <t>BAŞARI (HARF) NOTU KATSAYISI</t>
        </r>
      </text>
    </comment>
    <comment ref="K42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K79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K116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  <comment ref="K153" authorId="0">
      <text>
        <r>
          <rPr>
            <b/>
            <sz val="13.5"/>
            <color indexed="10"/>
            <rFont val="Arial Tur"/>
            <family val="0"/>
          </rPr>
          <t xml:space="preserve">(AKTS KREDİSİ) </t>
        </r>
        <r>
          <rPr>
            <b/>
            <sz val="13.5"/>
            <color indexed="8"/>
            <rFont val="Arial Tur"/>
            <family val="0"/>
          </rPr>
          <t>x</t>
        </r>
        <r>
          <rPr>
            <b/>
            <sz val="13.5"/>
            <color indexed="10"/>
            <rFont val="Arial Tur"/>
            <family val="0"/>
          </rPr>
          <t xml:space="preserve"> (BAŞARI - HARF NOTU KATSAYISI)</t>
        </r>
      </text>
    </comment>
  </commentList>
</comments>
</file>

<file path=xl/sharedStrings.xml><?xml version="1.0" encoding="utf-8"?>
<sst xmlns="http://schemas.openxmlformats.org/spreadsheetml/2006/main" count="247" uniqueCount="154">
  <si>
    <t>DÖNEM</t>
  </si>
  <si>
    <t>DNO</t>
  </si>
  <si>
    <t>GNO</t>
  </si>
  <si>
    <t>AA</t>
  </si>
  <si>
    <t>BB</t>
  </si>
  <si>
    <t>BA</t>
  </si>
  <si>
    <t>CB</t>
  </si>
  <si>
    <t>DD</t>
  </si>
  <si>
    <t>CC</t>
  </si>
  <si>
    <t>DC</t>
  </si>
  <si>
    <t>FF</t>
  </si>
  <si>
    <t>FG</t>
  </si>
  <si>
    <t xml:space="preserve"> Dönem Not Ortalaması</t>
  </si>
  <si>
    <t xml:space="preserve"> Genel Not Ortalaması</t>
  </si>
  <si>
    <t xml:space="preserve"> Devamsız</t>
  </si>
  <si>
    <t>NA</t>
  </si>
  <si>
    <t>Ç.Ü CEYHAN MESLEK YÜKSEKOKULU</t>
  </si>
  <si>
    <t>FD</t>
  </si>
  <si>
    <t>UB</t>
  </si>
  <si>
    <t xml:space="preserve"> Uygulamada Başarısız</t>
  </si>
  <si>
    <t>BAŞARILI</t>
  </si>
  <si>
    <t>BAŞARISIZ</t>
  </si>
  <si>
    <t>KOŞULLU BAŞARILI</t>
  </si>
  <si>
    <t>A</t>
  </si>
  <si>
    <t>K</t>
  </si>
  <si>
    <t xml:space="preserve"> AKTS Kredisi</t>
  </si>
  <si>
    <r>
      <t xml:space="preserve">DERSİN  AKTS KREDİSİNİ </t>
    </r>
    <r>
      <rPr>
        <b/>
        <sz val="13.5"/>
        <color indexed="10"/>
        <rFont val="Arial Tur"/>
        <family val="0"/>
      </rPr>
      <t>GİRİNİZ</t>
    </r>
  </si>
  <si>
    <t>1. SINIF AKTS KR.</t>
  </si>
  <si>
    <t>HESAPLAMA TABLOSUNUN KULLANIMI HAKKINDA ÖNEMLİ BİLGİLER</t>
  </si>
  <si>
    <t>İNŞAAT TEKNOLOJİSİ PROGRAMI  (1. SINIF: 1. ve 2. YARIYIL)</t>
  </si>
  <si>
    <t>1-2. SINIF AKTS KR.</t>
  </si>
  <si>
    <t>1-4. SINIF AKTS KR.</t>
  </si>
  <si>
    <t>1-3. SINIF AKTS KR.</t>
  </si>
  <si>
    <t>İNŞAAT TEKNOLOJİSİ PROGRAMI  (2. SINIF: 3. ve 4. YARIYIL)</t>
  </si>
  <si>
    <t>İNŞAAT TEKNOLOJİSİ PROGRAMI  (3. SINIF: 5. ve 6. YARIYIL)</t>
  </si>
  <si>
    <t>İNŞAAT TEKNOLOJİSİ PROGRAMI  (4. SINIF: 7. ve 8. YARIYIL)</t>
  </si>
  <si>
    <t>İNŞAAT TEKNOLOJİSİ PROGRAMI  (5. SINIF: 9. ve 10. YARIYIL)</t>
  </si>
  <si>
    <r>
      <t xml:space="preserve">DERSİN KODUNU </t>
    </r>
    <r>
      <rPr>
        <b/>
        <sz val="13.5"/>
        <color indexed="10"/>
        <rFont val="Arial Tur"/>
        <family val="0"/>
      </rPr>
      <t>GİRİNİZ</t>
    </r>
    <r>
      <rPr>
        <b/>
        <sz val="13.5"/>
        <color indexed="8"/>
        <rFont val="Arial Tur"/>
        <family val="0"/>
      </rPr>
      <t xml:space="preserve">  </t>
    </r>
  </si>
  <si>
    <r>
      <t xml:space="preserve">1. SINIF  </t>
    </r>
    <r>
      <rPr>
        <b/>
        <sz val="18"/>
        <color indexed="10"/>
        <rFont val="Arial Tur"/>
        <family val="0"/>
      </rPr>
      <t>( 1. YARIYIL )</t>
    </r>
    <r>
      <rPr>
        <b/>
        <sz val="18"/>
        <rFont val="Arial Tur"/>
        <family val="0"/>
      </rPr>
      <t xml:space="preserve">  (GÜZ) </t>
    </r>
  </si>
  <si>
    <r>
      <t xml:space="preserve">1. SINIF  </t>
    </r>
    <r>
      <rPr>
        <b/>
        <sz val="18"/>
        <color indexed="10"/>
        <rFont val="Arial Tur"/>
        <family val="0"/>
      </rPr>
      <t>( 2. YARIYIL )</t>
    </r>
    <r>
      <rPr>
        <b/>
        <sz val="18"/>
        <rFont val="Arial Tur"/>
        <family val="0"/>
      </rPr>
      <t xml:space="preserve">  (BAHAR) </t>
    </r>
  </si>
  <si>
    <r>
      <t xml:space="preserve">2. SINIF  </t>
    </r>
    <r>
      <rPr>
        <b/>
        <sz val="18"/>
        <color indexed="10"/>
        <rFont val="Arial Tur"/>
        <family val="0"/>
      </rPr>
      <t>( 3. YARIYIL )</t>
    </r>
    <r>
      <rPr>
        <b/>
        <sz val="18"/>
        <rFont val="Arial Tur"/>
        <family val="0"/>
      </rPr>
      <t xml:space="preserve">  (GÜZ) </t>
    </r>
  </si>
  <si>
    <r>
      <t xml:space="preserve">2. SINIF  </t>
    </r>
    <r>
      <rPr>
        <b/>
        <sz val="18"/>
        <color indexed="10"/>
        <rFont val="Arial Tur"/>
        <family val="0"/>
      </rPr>
      <t>( 4. YARIYIL )</t>
    </r>
    <r>
      <rPr>
        <b/>
        <sz val="18"/>
        <rFont val="Arial Tur"/>
        <family val="0"/>
      </rPr>
      <t xml:space="preserve">  (BAHAR) </t>
    </r>
  </si>
  <si>
    <r>
      <t xml:space="preserve">3. SINIF  </t>
    </r>
    <r>
      <rPr>
        <b/>
        <sz val="18"/>
        <color indexed="10"/>
        <rFont val="Arial Tur"/>
        <family val="0"/>
      </rPr>
      <t>( 5. YARIYIL )</t>
    </r>
    <r>
      <rPr>
        <b/>
        <sz val="18"/>
        <rFont val="Arial Tur"/>
        <family val="0"/>
      </rPr>
      <t xml:space="preserve">  (GÜZ) </t>
    </r>
  </si>
  <si>
    <r>
      <t xml:space="preserve">3. SINIF  </t>
    </r>
    <r>
      <rPr>
        <b/>
        <sz val="18"/>
        <color indexed="10"/>
        <rFont val="Arial Tur"/>
        <family val="0"/>
      </rPr>
      <t>( 6. YARIYIL )</t>
    </r>
    <r>
      <rPr>
        <b/>
        <sz val="18"/>
        <rFont val="Arial Tur"/>
        <family val="0"/>
      </rPr>
      <t xml:space="preserve">  (BAHAR) </t>
    </r>
  </si>
  <si>
    <r>
      <t xml:space="preserve">4. SINIF  </t>
    </r>
    <r>
      <rPr>
        <b/>
        <sz val="18"/>
        <color indexed="10"/>
        <rFont val="Arial Tur"/>
        <family val="0"/>
      </rPr>
      <t>( 7. YARIYIL )</t>
    </r>
    <r>
      <rPr>
        <b/>
        <sz val="18"/>
        <rFont val="Arial Tur"/>
        <family val="0"/>
      </rPr>
      <t xml:space="preserve">  (GÜZ) </t>
    </r>
  </si>
  <si>
    <r>
      <t xml:space="preserve">4. SINIF  </t>
    </r>
    <r>
      <rPr>
        <b/>
        <sz val="18"/>
        <color indexed="10"/>
        <rFont val="Arial Tur"/>
        <family val="0"/>
      </rPr>
      <t>( 8. YARIYIL )</t>
    </r>
    <r>
      <rPr>
        <b/>
        <sz val="18"/>
        <rFont val="Arial Tur"/>
        <family val="0"/>
      </rPr>
      <t xml:space="preserve">  (BAHAR) </t>
    </r>
  </si>
  <si>
    <r>
      <t xml:space="preserve">5. SINIF  </t>
    </r>
    <r>
      <rPr>
        <b/>
        <sz val="18"/>
        <color indexed="10"/>
        <rFont val="Arial Tur"/>
        <family val="0"/>
      </rPr>
      <t>( 9. YARIYIL )</t>
    </r>
    <r>
      <rPr>
        <b/>
        <sz val="18"/>
        <rFont val="Arial Tur"/>
        <family val="0"/>
      </rPr>
      <t xml:space="preserve">  (GÜZ) </t>
    </r>
  </si>
  <si>
    <r>
      <t xml:space="preserve">5. SINIF  </t>
    </r>
    <r>
      <rPr>
        <b/>
        <sz val="18"/>
        <color indexed="10"/>
        <rFont val="Arial Tur"/>
        <family val="0"/>
      </rPr>
      <t>( 10. YARIYIL )</t>
    </r>
    <r>
      <rPr>
        <b/>
        <sz val="18"/>
        <rFont val="Arial Tur"/>
        <family val="0"/>
      </rPr>
      <t xml:space="preserve">  (BAHAR) </t>
    </r>
  </si>
  <si>
    <t>DNO (DÖNEM NOT ORTALAMASI)   /   GNO (GENEL NOT ORTALAMASI)</t>
  </si>
  <si>
    <r>
      <t xml:space="preserve">1-4.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</si>
  <si>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1-3.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</si>
  <si>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1-2.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</si>
  <si>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r>
      <t xml:space="preserve">1. SINIF  A </t>
    </r>
    <r>
      <rPr>
        <b/>
        <sz val="12.5"/>
        <color indexed="10"/>
        <rFont val="Arial Tur"/>
        <family val="0"/>
      </rPr>
      <t>X</t>
    </r>
    <r>
      <rPr>
        <b/>
        <sz val="12.5"/>
        <rFont val="Arial Tur"/>
        <family val="0"/>
      </rPr>
      <t xml:space="preserve"> K</t>
    </r>
  </si>
  <si>
    <t>BAŞARI  DURUMU</t>
  </si>
  <si>
    <t>Ç.Ü. CEYHAN MESLEK YÜKSEOKLULU Müdür Yardımcısı - İnşaat Bölüm Başkanı "ÖGR. GÖR. DR. Ali GÖKOĞLU" tarafından hazırlanmıştır.</t>
  </si>
  <si>
    <t>İNT151</t>
  </si>
  <si>
    <t>Matematik I</t>
  </si>
  <si>
    <t>İNT153</t>
  </si>
  <si>
    <t>Mesleki Uygulamalar</t>
  </si>
  <si>
    <t>İNT155</t>
  </si>
  <si>
    <t>Mekanik ve Statik</t>
  </si>
  <si>
    <t>İNT157</t>
  </si>
  <si>
    <t>Yapı Malzemeleri</t>
  </si>
  <si>
    <t>AİT151</t>
  </si>
  <si>
    <t>Atatürk İlkeleri ve İnkılap Tarihi I</t>
  </si>
  <si>
    <t>TDL151</t>
  </si>
  <si>
    <t>Türk Dili I</t>
  </si>
  <si>
    <t>YBD151</t>
  </si>
  <si>
    <t>Yabancı Dil I</t>
  </si>
  <si>
    <t>İNT159</t>
  </si>
  <si>
    <t xml:space="preserve">İnşaat Jeolojisi </t>
  </si>
  <si>
    <t>İNT161</t>
  </si>
  <si>
    <t>İmar Bilgisi</t>
  </si>
  <si>
    <t>İNT150</t>
  </si>
  <si>
    <t>Matematik II</t>
  </si>
  <si>
    <t>İNT152</t>
  </si>
  <si>
    <t>Mukavemet</t>
  </si>
  <si>
    <t>İNT154</t>
  </si>
  <si>
    <t>Yapı Statiği</t>
  </si>
  <si>
    <t>İNT156</t>
  </si>
  <si>
    <t>Beton Teknolojisi</t>
  </si>
  <si>
    <t>İNT158</t>
  </si>
  <si>
    <t>Yapı Denetimi</t>
  </si>
  <si>
    <t>İNT160</t>
  </si>
  <si>
    <t>Meslek Resmi</t>
  </si>
  <si>
    <t>AİT152</t>
  </si>
  <si>
    <t>Atatürk İlkeleri ve İnkılap Tarihi II</t>
  </si>
  <si>
    <t>TDL152</t>
  </si>
  <si>
    <t>Türk Dili II</t>
  </si>
  <si>
    <t>YBD152</t>
  </si>
  <si>
    <t>Yabancı Dil II</t>
  </si>
  <si>
    <t>İNT251</t>
  </si>
  <si>
    <t>Bilgisayar Destekli Çizim</t>
  </si>
  <si>
    <t>İNT253</t>
  </si>
  <si>
    <t>Betonarme</t>
  </si>
  <si>
    <t>İNT255</t>
  </si>
  <si>
    <t>Zemin Mekaniği I</t>
  </si>
  <si>
    <t>İNT257</t>
  </si>
  <si>
    <t>Şantiye Organizasyonu</t>
  </si>
  <si>
    <t>İNT259</t>
  </si>
  <si>
    <t>Arazi Ölçmeleri</t>
  </si>
  <si>
    <t>İNT261</t>
  </si>
  <si>
    <t>Kentsel Dönüşüm</t>
  </si>
  <si>
    <t>İNT263</t>
  </si>
  <si>
    <t>Karayol İnşaatı</t>
  </si>
  <si>
    <t>İNT265</t>
  </si>
  <si>
    <t>Su Temini ve İletimi</t>
  </si>
  <si>
    <t>İNT267</t>
  </si>
  <si>
    <t>Proje Etüdü ve Uygulaması</t>
  </si>
  <si>
    <t>İNT250</t>
  </si>
  <si>
    <t>Bilgisayar Destekli Tasarım</t>
  </si>
  <si>
    <t>İNT252</t>
  </si>
  <si>
    <t>Zemin Mekaniği II</t>
  </si>
  <si>
    <t>İNT254</t>
  </si>
  <si>
    <t>Zeminlerin İyileştirilmesi</t>
  </si>
  <si>
    <t>İNT256</t>
  </si>
  <si>
    <t>Yapı Metrajı ve Maliyeti</t>
  </si>
  <si>
    <t>İNT258</t>
  </si>
  <si>
    <t>Çelik Yapılar</t>
  </si>
  <si>
    <t>İNT260</t>
  </si>
  <si>
    <t>İş Sağlığı ve Güvenliği</t>
  </si>
  <si>
    <t>İNT264</t>
  </si>
  <si>
    <t>Yapı Onarım ve Güçlendirme</t>
  </si>
  <si>
    <t>İNT266</t>
  </si>
  <si>
    <t>Atık Sular</t>
  </si>
  <si>
    <t>İNT268</t>
  </si>
  <si>
    <t>Temel İnşaatı</t>
  </si>
  <si>
    <t xml:space="preserve"> Yarıyıl Sonu / Yılsonu / Bütünleme Sınavlarına Girmedi</t>
  </si>
  <si>
    <t>90 - 100</t>
  </si>
  <si>
    <t>82 - 89</t>
  </si>
  <si>
    <t>73 - 81</t>
  </si>
  <si>
    <t>65 - 72</t>
  </si>
  <si>
    <t>57 - 64</t>
  </si>
  <si>
    <t>48 - 56</t>
  </si>
  <si>
    <t>40 - 47</t>
  </si>
  <si>
    <t>0 - 39</t>
  </si>
  <si>
    <t>-</t>
  </si>
  <si>
    <t>"ORTALAMA NOT HESAPLAMA TABLOSU"</t>
  </si>
  <si>
    <t>+</t>
  </si>
  <si>
    <t>HAM BAŞARI NOTU (HBN)</t>
  </si>
  <si>
    <t>HBN</t>
  </si>
  <si>
    <t xml:space="preserve"> Ham Başarı Notu</t>
  </si>
  <si>
    <r>
      <t xml:space="preserve">ARA SINAV NOTU </t>
    </r>
    <r>
      <rPr>
        <b/>
        <sz val="15"/>
        <color indexed="10"/>
        <rFont val="Arial Tur"/>
        <family val="0"/>
      </rPr>
      <t xml:space="preserve">x </t>
    </r>
    <r>
      <rPr>
        <b/>
        <sz val="15"/>
        <rFont val="Arial Tur"/>
        <family val="0"/>
      </rPr>
      <t>(%40)</t>
    </r>
  </si>
  <si>
    <r>
      <t xml:space="preserve">YARIYIL SONU  (FİNAL) SINAV NOTU </t>
    </r>
    <r>
      <rPr>
        <b/>
        <sz val="15"/>
        <color indexed="10"/>
        <rFont val="Arial Tur"/>
        <family val="0"/>
      </rPr>
      <t>x</t>
    </r>
    <r>
      <rPr>
        <b/>
        <sz val="15"/>
        <rFont val="Arial Tur"/>
        <family val="0"/>
      </rPr>
      <t xml:space="preserve"> (%60) </t>
    </r>
  </si>
  <si>
    <r>
      <t>1)</t>
    </r>
    <r>
      <rPr>
        <b/>
        <sz val="13"/>
        <rFont val="Arial tUR"/>
        <family val="0"/>
      </rPr>
      <t xml:space="preserve"> Hesaplama tablosunda ALTIN RENGİYLE taralı yerlere (F, G, H, I sütunlarına) dersin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>KODUNU, ADINI, AKTS KREDİSİNİ ve HARF NOTU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nu giriniz. Tabloya ders ekleyebilir, çıkartabilir, mevcut derslerin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>KODUNU, ADINI, AKTS KREDİSİNİ ve HARF NOTU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nu değiştirebilirsiniz. </t>
    </r>
  </si>
  <si>
    <t>BAŞARI (HARF) NOTU</t>
  </si>
  <si>
    <t>BAŞARI (HARF) NOTU KATSAYISI</t>
  </si>
  <si>
    <r>
      <t xml:space="preserve"> DERSİN ADINI </t>
    </r>
    <r>
      <rPr>
        <b/>
        <sz val="13.5"/>
        <color indexed="10"/>
        <rFont val="Arial Tur"/>
        <family val="0"/>
      </rPr>
      <t>GİRİNİZ</t>
    </r>
  </si>
  <si>
    <r>
      <t xml:space="preserve"> DERSİN BAŞARI (HARF) NOTUNU </t>
    </r>
    <r>
      <rPr>
        <b/>
        <sz val="13.5"/>
        <color indexed="10"/>
        <rFont val="Arial Tur"/>
        <family val="0"/>
      </rPr>
      <t xml:space="preserve">GİRİNİZ </t>
    </r>
  </si>
  <si>
    <t xml:space="preserve"> Başarı (Harf) Notu Katsayısı</t>
  </si>
  <si>
    <r>
      <t xml:space="preserve">2) </t>
    </r>
    <r>
      <rPr>
        <b/>
        <sz val="13"/>
        <color indexed="8"/>
        <rFont val="Arial tUR"/>
        <family val="0"/>
      </rPr>
      <t xml:space="preserve">1 no'lu işlemi yaptıktan sonra </t>
    </r>
    <r>
      <rPr>
        <b/>
        <sz val="13"/>
        <rFont val="Arial tUR"/>
        <family val="0"/>
      </rPr>
      <t xml:space="preserve"> AÇIK SARI RENKLE taralı hücrelerde (B, C, J ve K sütunlarında) 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BAŞARI (HARF) NOTU KATSAYILARI, (AKTS KREDİSİ </t>
    </r>
    <r>
      <rPr>
        <b/>
        <sz val="13"/>
        <color indexed="10"/>
        <rFont val="Arial tUR"/>
        <family val="0"/>
      </rPr>
      <t>x</t>
    </r>
    <r>
      <rPr>
        <b/>
        <sz val="13"/>
        <rFont val="Arial tUR"/>
        <family val="0"/>
      </rPr>
      <t xml:space="preserve"> BAŞARI (HARF) NOTU KATSAYISI) çarpımları, DNO ve GNO'lar</t>
    </r>
    <r>
      <rPr>
        <b/>
        <sz val="13"/>
        <color indexed="10"/>
        <rFont val="Arial tUR"/>
        <family val="0"/>
      </rPr>
      <t>"</t>
    </r>
    <r>
      <rPr>
        <b/>
        <sz val="13"/>
        <rFont val="Arial tUR"/>
        <family val="0"/>
      </rPr>
      <t xml:space="preserve"> otomatik olarak görünecektir.</t>
    </r>
  </si>
  <si>
    <t>HARF NOTU KATSAYISI</t>
  </si>
  <si>
    <r>
      <t xml:space="preserve">AKTS KREDİSİ </t>
    </r>
    <r>
      <rPr>
        <b/>
        <sz val="13.5"/>
        <color indexed="10"/>
        <rFont val="Arial Tur"/>
        <family val="0"/>
      </rPr>
      <t xml:space="preserve">x </t>
    </r>
    <r>
      <rPr>
        <b/>
        <sz val="13.5"/>
        <color indexed="8"/>
        <rFont val="Arial Tur"/>
        <family val="0"/>
      </rPr>
      <t>H. N.</t>
    </r>
    <r>
      <rPr>
        <b/>
        <sz val="13.5"/>
        <color indexed="10"/>
        <rFont val="Arial Tur"/>
        <family val="0"/>
      </rPr>
      <t xml:space="preserve"> </t>
    </r>
    <r>
      <rPr>
        <b/>
        <sz val="13.5"/>
        <color indexed="8"/>
        <rFont val="Arial Tur"/>
        <family val="0"/>
      </rPr>
      <t>KATSAYISI</t>
    </r>
  </si>
  <si>
    <r>
      <t xml:space="preserve">  </t>
    </r>
    <r>
      <rPr>
        <b/>
        <sz val="17"/>
        <color indexed="14"/>
        <rFont val="Arial Tur"/>
        <family val="0"/>
      </rPr>
      <t xml:space="preserve"> HESAPLAMA TABLOSU</t>
    </r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</si>
</sst>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34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4"/>
      <color indexed="8"/>
      <name val="Arial Tur"/>
      <family val="0"/>
    </font>
    <font>
      <b/>
      <sz val="11.5"/>
      <name val="Arial Tur"/>
      <family val="0"/>
    </font>
    <font>
      <b/>
      <sz val="15"/>
      <color indexed="8"/>
      <name val="Arial Tur"/>
      <family val="0"/>
    </font>
    <font>
      <b/>
      <sz val="13.5"/>
      <color indexed="8"/>
      <name val="Arial Tur"/>
      <family val="0"/>
    </font>
    <font>
      <b/>
      <sz val="13.5"/>
      <color indexed="10"/>
      <name val="Arial Tur"/>
      <family val="0"/>
    </font>
    <font>
      <b/>
      <sz val="13"/>
      <color indexed="8"/>
      <name val="Arial tUR"/>
      <family val="0"/>
    </font>
    <font>
      <b/>
      <sz val="13"/>
      <name val="Arial tUR"/>
      <family val="0"/>
    </font>
    <font>
      <b/>
      <sz val="12.5"/>
      <name val="Arial Tur"/>
      <family val="0"/>
    </font>
    <font>
      <b/>
      <sz val="17"/>
      <color indexed="8"/>
      <name val="Arial Tur"/>
      <family val="0"/>
    </font>
    <font>
      <b/>
      <sz val="15"/>
      <name val="Arial Tur"/>
      <family val="0"/>
    </font>
    <font>
      <b/>
      <sz val="18"/>
      <name val="Arial Tur"/>
      <family val="0"/>
    </font>
    <font>
      <b/>
      <sz val="19"/>
      <name val="Arial Tur"/>
      <family val="0"/>
    </font>
    <font>
      <b/>
      <sz val="13"/>
      <name val="Arial"/>
      <family val="2"/>
    </font>
    <font>
      <b/>
      <sz val="13"/>
      <color indexed="10"/>
      <name val="Arial tUR"/>
      <family val="0"/>
    </font>
    <font>
      <b/>
      <sz val="18"/>
      <color indexed="10"/>
      <name val="Arial Tur"/>
      <family val="0"/>
    </font>
    <font>
      <sz val="8"/>
      <name val="Tahoma"/>
      <family val="0"/>
    </font>
    <font>
      <b/>
      <sz val="8"/>
      <name val="Tahoma"/>
      <family val="0"/>
    </font>
    <font>
      <b/>
      <sz val="13.5"/>
      <color indexed="10"/>
      <name val="Tahoma"/>
      <family val="2"/>
    </font>
    <font>
      <b/>
      <sz val="12.5"/>
      <color indexed="10"/>
      <name val="Arial Tur"/>
      <family val="0"/>
    </font>
    <font>
      <b/>
      <sz val="12"/>
      <color indexed="8"/>
      <name val="Arial Tur"/>
      <family val="0"/>
    </font>
    <font>
      <b/>
      <sz val="13.25"/>
      <name val="Arial tUR"/>
      <family val="0"/>
    </font>
    <font>
      <b/>
      <sz val="15"/>
      <color indexed="10"/>
      <name val="Arial Tur"/>
      <family val="0"/>
    </font>
    <font>
      <b/>
      <sz val="28"/>
      <color indexed="10"/>
      <name val="Arial Tur"/>
      <family val="0"/>
    </font>
    <font>
      <b/>
      <sz val="13.5"/>
      <name val="Arial Tur"/>
      <family val="0"/>
    </font>
    <font>
      <b/>
      <sz val="18"/>
      <color indexed="8"/>
      <name val="Arial Tur"/>
      <family val="0"/>
    </font>
    <font>
      <b/>
      <sz val="17"/>
      <color indexed="10"/>
      <name val="Arial Tur"/>
      <family val="0"/>
    </font>
    <font>
      <b/>
      <sz val="17"/>
      <color indexed="62"/>
      <name val="Arial Tur"/>
      <family val="0"/>
    </font>
    <font>
      <b/>
      <sz val="17"/>
      <color indexed="14"/>
      <name val="Arial Tur"/>
      <family val="0"/>
    </font>
    <font>
      <b/>
      <sz val="8"/>
      <name val="Arial Tur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68" fontId="11" fillId="3" borderId="7" xfId="0" applyNumberFormat="1" applyFont="1" applyFill="1" applyBorder="1" applyAlignment="1">
      <alignment vertical="center" wrapText="1"/>
    </xf>
    <xf numFmtId="168" fontId="11" fillId="3" borderId="4" xfId="0" applyNumberFormat="1" applyFont="1" applyFill="1" applyBorder="1" applyAlignment="1">
      <alignment vertical="center" wrapText="1"/>
    </xf>
    <xf numFmtId="168" fontId="11" fillId="3" borderId="8" xfId="0" applyNumberFormat="1" applyFont="1" applyFill="1" applyBorder="1" applyAlignment="1">
      <alignment vertical="center" wrapText="1"/>
    </xf>
    <xf numFmtId="168" fontId="11" fillId="3" borderId="6" xfId="0" applyNumberFormat="1" applyFont="1" applyFill="1" applyBorder="1" applyAlignment="1">
      <alignment vertical="center" wrapText="1"/>
    </xf>
    <xf numFmtId="168" fontId="11" fillId="3" borderId="9" xfId="0" applyNumberFormat="1" applyFont="1" applyFill="1" applyBorder="1" applyAlignment="1">
      <alignment vertical="center" wrapText="1"/>
    </xf>
    <xf numFmtId="168" fontId="11" fillId="3" borderId="10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 wrapText="1"/>
    </xf>
    <xf numFmtId="168" fontId="11" fillId="3" borderId="4" xfId="0" applyNumberFormat="1" applyFont="1" applyFill="1" applyBorder="1" applyAlignment="1">
      <alignment horizontal="center" vertical="center" wrapText="1"/>
    </xf>
    <xf numFmtId="168" fontId="11" fillId="3" borderId="8" xfId="0" applyNumberFormat="1" applyFont="1" applyFill="1" applyBorder="1" applyAlignment="1">
      <alignment horizontal="center" vertical="center" wrapText="1"/>
    </xf>
    <xf numFmtId="168" fontId="11" fillId="3" borderId="6" xfId="0" applyNumberFormat="1" applyFont="1" applyFill="1" applyBorder="1" applyAlignment="1">
      <alignment horizontal="center" vertical="center" wrapText="1"/>
    </xf>
    <xf numFmtId="168" fontId="11" fillId="3" borderId="9" xfId="0" applyNumberFormat="1" applyFont="1" applyFill="1" applyBorder="1" applyAlignment="1">
      <alignment horizontal="center" vertical="center" wrapText="1"/>
    </xf>
    <xf numFmtId="168" fontId="11" fillId="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14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4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textRotation="90" wrapText="1"/>
    </xf>
    <xf numFmtId="0" fontId="15" fillId="2" borderId="18" xfId="0" applyFont="1" applyFill="1" applyBorder="1" applyAlignment="1">
      <alignment horizontal="center" vertical="center" textRotation="90" wrapText="1"/>
    </xf>
    <xf numFmtId="0" fontId="15" fillId="2" borderId="19" xfId="0" applyFont="1" applyFill="1" applyBorder="1" applyAlignment="1">
      <alignment horizontal="center" vertical="center" textRotation="90" wrapText="1"/>
    </xf>
    <xf numFmtId="0" fontId="15" fillId="2" borderId="20" xfId="0" applyFont="1" applyFill="1" applyBorder="1" applyAlignment="1">
      <alignment horizontal="center" vertical="center" textRotation="90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3" borderId="5" xfId="0" applyNumberFormat="1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/>
    </xf>
    <xf numFmtId="2" fontId="11" fillId="3" borderId="27" xfId="0" applyNumberFormat="1" applyFont="1" applyFill="1" applyBorder="1" applyAlignment="1">
      <alignment horizontal="center" vertical="center" wrapText="1"/>
    </xf>
    <xf numFmtId="2" fontId="11" fillId="3" borderId="28" xfId="0" applyNumberFormat="1" applyFont="1" applyFill="1" applyBorder="1" applyAlignment="1">
      <alignment horizontal="center" vertical="center" wrapText="1"/>
    </xf>
    <xf numFmtId="2" fontId="11" fillId="3" borderId="29" xfId="0" applyNumberFormat="1" applyFont="1" applyFill="1" applyBorder="1" applyAlignment="1">
      <alignment horizontal="center" vertical="center" wrapText="1"/>
    </xf>
    <xf numFmtId="2" fontId="11" fillId="3" borderId="30" xfId="0" applyNumberFormat="1" applyFont="1" applyFill="1" applyBorder="1" applyAlignment="1">
      <alignment horizontal="center" vertical="center" wrapText="1"/>
    </xf>
    <xf numFmtId="2" fontId="11" fillId="3" borderId="31" xfId="0" applyNumberFormat="1" applyFont="1" applyFill="1" applyBorder="1" applyAlignment="1">
      <alignment horizontal="center" vertical="center" wrapText="1"/>
    </xf>
    <xf numFmtId="2" fontId="11" fillId="3" borderId="32" xfId="0" applyNumberFormat="1" applyFont="1" applyFill="1" applyBorder="1" applyAlignment="1">
      <alignment horizontal="center" vertical="center" wrapText="1"/>
    </xf>
    <xf numFmtId="2" fontId="11" fillId="3" borderId="33" xfId="0" applyNumberFormat="1" applyFont="1" applyFill="1" applyBorder="1" applyAlignment="1">
      <alignment horizontal="center" vertical="center" wrapText="1"/>
    </xf>
    <xf numFmtId="2" fontId="11" fillId="3" borderId="13" xfId="0" applyNumberFormat="1" applyFont="1" applyFill="1" applyBorder="1" applyAlignment="1">
      <alignment horizontal="center" vertical="center" wrapText="1"/>
    </xf>
    <xf numFmtId="2" fontId="11" fillId="3" borderId="34" xfId="0" applyNumberFormat="1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left" vertical="center"/>
    </xf>
    <xf numFmtId="0" fontId="17" fillId="2" borderId="36" xfId="0" applyFont="1" applyFill="1" applyBorder="1" applyAlignment="1">
      <alignment horizontal="left" vertical="center"/>
    </xf>
    <xf numFmtId="0" fontId="17" fillId="2" borderId="37" xfId="0" applyFont="1" applyFill="1" applyBorder="1" applyAlignment="1">
      <alignment horizontal="left" vertical="center"/>
    </xf>
    <xf numFmtId="0" fontId="17" fillId="2" borderId="35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37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38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7" fillId="2" borderId="39" xfId="0" applyFont="1" applyFill="1" applyBorder="1" applyAlignment="1">
      <alignment horizontal="left" vertical="center"/>
    </xf>
    <xf numFmtId="0" fontId="17" fillId="2" borderId="40" xfId="0" applyFont="1" applyFill="1" applyBorder="1" applyAlignment="1">
      <alignment horizontal="left" vertical="center"/>
    </xf>
    <xf numFmtId="0" fontId="17" fillId="2" borderId="41" xfId="0" applyFont="1" applyFill="1" applyBorder="1" applyAlignment="1">
      <alignment horizontal="left" vertical="center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horizontal="left" vertical="center" wrapText="1"/>
    </xf>
    <xf numFmtId="0" fontId="18" fillId="4" borderId="23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4" borderId="38" xfId="0" applyFont="1" applyFill="1" applyBorder="1" applyAlignment="1">
      <alignment horizontal="left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5" fillId="4" borderId="26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left" vertical="center"/>
    </xf>
    <xf numFmtId="0" fontId="17" fillId="2" borderId="43" xfId="0" applyFont="1" applyFill="1" applyBorder="1" applyAlignment="1">
      <alignment horizontal="left" vertical="center"/>
    </xf>
    <xf numFmtId="0" fontId="17" fillId="2" borderId="44" xfId="0" applyFont="1" applyFill="1" applyBorder="1" applyAlignment="1">
      <alignment horizontal="left" vertical="center"/>
    </xf>
    <xf numFmtId="0" fontId="16" fillId="8" borderId="18" xfId="0" applyFont="1" applyFill="1" applyBorder="1" applyAlignment="1">
      <alignment horizontal="center" vertical="center" textRotation="90"/>
    </xf>
    <xf numFmtId="0" fontId="16" fillId="8" borderId="19" xfId="0" applyFont="1" applyFill="1" applyBorder="1" applyAlignment="1">
      <alignment horizontal="center" vertical="center" textRotation="90"/>
    </xf>
    <xf numFmtId="0" fontId="16" fillId="9" borderId="19" xfId="0" applyFont="1" applyFill="1" applyBorder="1" applyAlignment="1">
      <alignment horizontal="center" vertical="center" textRotation="90"/>
    </xf>
    <xf numFmtId="0" fontId="16" fillId="9" borderId="20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6.125" style="0" customWidth="1"/>
    <col min="2" max="3" width="6.375" style="2" customWidth="1"/>
    <col min="4" max="4" width="7.25390625" style="2" customWidth="1"/>
    <col min="5" max="5" width="7.375" style="2" customWidth="1"/>
    <col min="6" max="6" width="12.875" style="2" customWidth="1"/>
    <col min="7" max="7" width="38.25390625" style="3" customWidth="1"/>
    <col min="8" max="8" width="14.25390625" style="2" customWidth="1"/>
    <col min="9" max="9" width="15.125" style="2" customWidth="1"/>
    <col min="10" max="11" width="7.625" style="2" customWidth="1"/>
    <col min="12" max="12" width="8.125" style="0" customWidth="1"/>
    <col min="13" max="16" width="21.25390625" style="0" customWidth="1"/>
  </cols>
  <sheetData>
    <row r="1" spans="1:16" ht="27" customHeight="1" thickTop="1">
      <c r="A1" s="89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5"/>
      <c r="M1" s="132" t="s">
        <v>137</v>
      </c>
      <c r="N1" s="133"/>
      <c r="O1" s="133"/>
      <c r="P1" s="134"/>
    </row>
    <row r="2" spans="1:16" ht="27" customHeight="1" thickBot="1">
      <c r="A2" s="90" t="s">
        <v>29</v>
      </c>
      <c r="B2" s="91"/>
      <c r="C2" s="91"/>
      <c r="D2" s="91"/>
      <c r="E2" s="91"/>
      <c r="F2" s="91"/>
      <c r="G2" s="91"/>
      <c r="H2" s="91"/>
      <c r="I2" s="91"/>
      <c r="J2" s="91"/>
      <c r="K2" s="92"/>
      <c r="M2" s="135" t="s">
        <v>54</v>
      </c>
      <c r="N2" s="136"/>
      <c r="O2" s="136"/>
      <c r="P2" s="137"/>
    </row>
    <row r="3" spans="1:16" ht="27" customHeight="1" thickBot="1" thickTop="1">
      <c r="A3" s="83" t="s">
        <v>48</v>
      </c>
      <c r="B3" s="84"/>
      <c r="C3" s="84"/>
      <c r="D3" s="84"/>
      <c r="E3" s="84"/>
      <c r="F3" s="84"/>
      <c r="G3" s="84"/>
      <c r="H3" s="84"/>
      <c r="I3" s="84"/>
      <c r="J3" s="84"/>
      <c r="K3" s="85"/>
      <c r="M3" s="138"/>
      <c r="N3" s="139"/>
      <c r="O3" s="139"/>
      <c r="P3" s="140"/>
    </row>
    <row r="4" spans="1:11" s="1" customFormat="1" ht="27" customHeight="1" thickBot="1" thickTop="1">
      <c r="A4" s="86" t="s">
        <v>153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6" s="1" customFormat="1" ht="112.5" customHeight="1" thickBot="1" thickTop="1">
      <c r="A5" s="73" t="s">
        <v>0</v>
      </c>
      <c r="B5" s="39" t="s">
        <v>1</v>
      </c>
      <c r="C5" s="39" t="s">
        <v>2</v>
      </c>
      <c r="D5" s="72"/>
      <c r="E5" s="72"/>
      <c r="F5" s="8" t="s">
        <v>37</v>
      </c>
      <c r="G5" s="8" t="s">
        <v>147</v>
      </c>
      <c r="H5" s="8" t="s">
        <v>26</v>
      </c>
      <c r="I5" s="8" t="s">
        <v>148</v>
      </c>
      <c r="J5" s="9" t="s">
        <v>151</v>
      </c>
      <c r="K5" s="9" t="s">
        <v>152</v>
      </c>
      <c r="M5" s="40" t="s">
        <v>145</v>
      </c>
      <c r="N5" s="40" t="s">
        <v>146</v>
      </c>
      <c r="O5" s="40" t="s">
        <v>139</v>
      </c>
      <c r="P5" s="40" t="s">
        <v>53</v>
      </c>
    </row>
    <row r="6" spans="1:16" ht="26.25" customHeight="1" thickTop="1">
      <c r="A6" s="74" t="s">
        <v>38</v>
      </c>
      <c r="B6" s="93">
        <f>SUM($K$6:$K$21)/SUM($H$6:$H$21)</f>
        <v>2.0166666666666666</v>
      </c>
      <c r="C6" s="80">
        <f>SUM($K$6:$K$21)/SUM($H$6:$H$21)</f>
        <v>2.0166666666666666</v>
      </c>
      <c r="D6" s="14"/>
      <c r="E6" s="15"/>
      <c r="F6" s="51" t="s">
        <v>55</v>
      </c>
      <c r="G6" s="50" t="s">
        <v>56</v>
      </c>
      <c r="H6" s="47">
        <v>4</v>
      </c>
      <c r="I6" s="48" t="s">
        <v>7</v>
      </c>
      <c r="J6" s="10">
        <f aca="true" t="shared" si="0" ref="J6:J37">IF(ISERROR(VLOOKUP(I6,$M$6:$N$17,2,0)),"0",VLOOKUP(I6,$M$6:$N$17,2,0))</f>
        <v>1</v>
      </c>
      <c r="K6" s="11">
        <f>J6*H6</f>
        <v>4</v>
      </c>
      <c r="M6" s="23" t="s">
        <v>3</v>
      </c>
      <c r="N6" s="24">
        <v>4</v>
      </c>
      <c r="O6" s="24" t="s">
        <v>128</v>
      </c>
      <c r="P6" s="146" t="s">
        <v>20</v>
      </c>
    </row>
    <row r="7" spans="1:16" ht="26.25" customHeight="1">
      <c r="A7" s="75"/>
      <c r="B7" s="94"/>
      <c r="C7" s="81"/>
      <c r="D7" s="16"/>
      <c r="E7" s="17"/>
      <c r="F7" s="65" t="s">
        <v>57</v>
      </c>
      <c r="G7" s="50" t="s">
        <v>58</v>
      </c>
      <c r="H7" s="51">
        <v>4</v>
      </c>
      <c r="I7" s="52" t="s">
        <v>3</v>
      </c>
      <c r="J7" s="12">
        <f t="shared" si="0"/>
        <v>4</v>
      </c>
      <c r="K7" s="13">
        <f aca="true" t="shared" si="1" ref="K7:K21">J7*H7</f>
        <v>16</v>
      </c>
      <c r="M7" s="22" t="s">
        <v>5</v>
      </c>
      <c r="N7" s="25">
        <v>3.5</v>
      </c>
      <c r="O7" s="25" t="s">
        <v>129</v>
      </c>
      <c r="P7" s="147"/>
    </row>
    <row r="8" spans="1:16" ht="26.25" customHeight="1">
      <c r="A8" s="75"/>
      <c r="B8" s="94"/>
      <c r="C8" s="81"/>
      <c r="D8" s="16"/>
      <c r="E8" s="17"/>
      <c r="F8" s="65" t="s">
        <v>59</v>
      </c>
      <c r="G8" s="50" t="s">
        <v>60</v>
      </c>
      <c r="H8" s="51">
        <v>5</v>
      </c>
      <c r="I8" s="52" t="s">
        <v>4</v>
      </c>
      <c r="J8" s="12">
        <f t="shared" si="0"/>
        <v>3</v>
      </c>
      <c r="K8" s="13">
        <f t="shared" si="1"/>
        <v>15</v>
      </c>
      <c r="M8" s="22" t="s">
        <v>4</v>
      </c>
      <c r="N8" s="25">
        <v>3</v>
      </c>
      <c r="O8" s="25" t="s">
        <v>130</v>
      </c>
      <c r="P8" s="147"/>
    </row>
    <row r="9" spans="1:16" ht="26.25" customHeight="1">
      <c r="A9" s="75"/>
      <c r="B9" s="94"/>
      <c r="C9" s="81"/>
      <c r="D9" s="16"/>
      <c r="E9" s="17"/>
      <c r="F9" s="65" t="s">
        <v>61</v>
      </c>
      <c r="G9" s="50" t="s">
        <v>62</v>
      </c>
      <c r="H9" s="51">
        <v>4</v>
      </c>
      <c r="I9" s="52" t="s">
        <v>6</v>
      </c>
      <c r="J9" s="12">
        <f t="shared" si="0"/>
        <v>2.5</v>
      </c>
      <c r="K9" s="13">
        <f t="shared" si="1"/>
        <v>10</v>
      </c>
      <c r="M9" s="22" t="s">
        <v>6</v>
      </c>
      <c r="N9" s="25">
        <v>2.5</v>
      </c>
      <c r="O9" s="25" t="s">
        <v>131</v>
      </c>
      <c r="P9" s="147"/>
    </row>
    <row r="10" spans="1:16" ht="26.25" customHeight="1" thickBot="1">
      <c r="A10" s="75"/>
      <c r="B10" s="94"/>
      <c r="C10" s="81"/>
      <c r="D10" s="16"/>
      <c r="E10" s="17"/>
      <c r="F10" s="51" t="s">
        <v>69</v>
      </c>
      <c r="G10" s="50" t="s">
        <v>70</v>
      </c>
      <c r="H10" s="52">
        <v>3</v>
      </c>
      <c r="I10" s="52" t="s">
        <v>7</v>
      </c>
      <c r="J10" s="12">
        <f t="shared" si="0"/>
        <v>1</v>
      </c>
      <c r="K10" s="13">
        <f t="shared" si="1"/>
        <v>3</v>
      </c>
      <c r="M10" s="22" t="s">
        <v>8</v>
      </c>
      <c r="N10" s="25">
        <v>2</v>
      </c>
      <c r="O10" s="25" t="s">
        <v>132</v>
      </c>
      <c r="P10" s="147"/>
    </row>
    <row r="11" spans="1:16" ht="26.25" customHeight="1" thickTop="1">
      <c r="A11" s="75"/>
      <c r="B11" s="94"/>
      <c r="C11" s="81"/>
      <c r="D11" s="16"/>
      <c r="E11" s="17"/>
      <c r="F11" s="51" t="s">
        <v>71</v>
      </c>
      <c r="G11" s="50" t="s">
        <v>72</v>
      </c>
      <c r="H11" s="52">
        <v>3</v>
      </c>
      <c r="I11" s="52" t="s">
        <v>8</v>
      </c>
      <c r="J11" s="12">
        <f t="shared" si="0"/>
        <v>2</v>
      </c>
      <c r="K11" s="13">
        <f t="shared" si="1"/>
        <v>6</v>
      </c>
      <c r="M11" s="22" t="s">
        <v>9</v>
      </c>
      <c r="N11" s="25">
        <v>1.5</v>
      </c>
      <c r="O11" s="25" t="s">
        <v>133</v>
      </c>
      <c r="P11" s="141" t="s">
        <v>22</v>
      </c>
    </row>
    <row r="12" spans="1:16" ht="26.25" customHeight="1" thickBot="1">
      <c r="A12" s="75"/>
      <c r="B12" s="94"/>
      <c r="C12" s="81"/>
      <c r="D12" s="16"/>
      <c r="E12" s="17"/>
      <c r="F12" s="51" t="s">
        <v>63</v>
      </c>
      <c r="G12" s="50" t="s">
        <v>64</v>
      </c>
      <c r="H12" s="51">
        <v>2</v>
      </c>
      <c r="I12" s="52" t="s">
        <v>7</v>
      </c>
      <c r="J12" s="12">
        <f t="shared" si="0"/>
        <v>1</v>
      </c>
      <c r="K12" s="13">
        <f t="shared" si="1"/>
        <v>2</v>
      </c>
      <c r="M12" s="22" t="s">
        <v>7</v>
      </c>
      <c r="N12" s="25">
        <v>1</v>
      </c>
      <c r="O12" s="25" t="s">
        <v>134</v>
      </c>
      <c r="P12" s="142"/>
    </row>
    <row r="13" spans="1:16" ht="26.25" customHeight="1" thickTop="1">
      <c r="A13" s="75"/>
      <c r="B13" s="94"/>
      <c r="C13" s="81"/>
      <c r="D13" s="16"/>
      <c r="E13" s="17"/>
      <c r="F13" s="51" t="s">
        <v>65</v>
      </c>
      <c r="G13" s="50" t="s">
        <v>66</v>
      </c>
      <c r="H13" s="51">
        <v>2</v>
      </c>
      <c r="I13" s="52" t="s">
        <v>10</v>
      </c>
      <c r="J13" s="12">
        <f t="shared" si="0"/>
        <v>0</v>
      </c>
      <c r="K13" s="13">
        <f t="shared" si="1"/>
        <v>0</v>
      </c>
      <c r="M13" s="22" t="s">
        <v>10</v>
      </c>
      <c r="N13" s="25">
        <v>0</v>
      </c>
      <c r="O13" s="25" t="s">
        <v>135</v>
      </c>
      <c r="P13" s="148" t="s">
        <v>21</v>
      </c>
    </row>
    <row r="14" spans="1:16" ht="26.25" customHeight="1">
      <c r="A14" s="75"/>
      <c r="B14" s="94"/>
      <c r="C14" s="81"/>
      <c r="D14" s="16"/>
      <c r="E14" s="17"/>
      <c r="F14" s="51" t="s">
        <v>67</v>
      </c>
      <c r="G14" s="50" t="s">
        <v>68</v>
      </c>
      <c r="H14" s="51">
        <v>3</v>
      </c>
      <c r="I14" s="52" t="s">
        <v>9</v>
      </c>
      <c r="J14" s="12">
        <f t="shared" si="0"/>
        <v>1.5</v>
      </c>
      <c r="K14" s="13">
        <f t="shared" si="1"/>
        <v>4.5</v>
      </c>
      <c r="M14" s="26" t="s">
        <v>11</v>
      </c>
      <c r="N14" s="27">
        <v>0</v>
      </c>
      <c r="O14" s="27" t="s">
        <v>136</v>
      </c>
      <c r="P14" s="148"/>
    </row>
    <row r="15" spans="1:16" ht="26.25" customHeight="1">
      <c r="A15" s="75"/>
      <c r="B15" s="94"/>
      <c r="C15" s="81"/>
      <c r="D15" s="16"/>
      <c r="E15" s="17"/>
      <c r="F15" s="49"/>
      <c r="G15" s="50"/>
      <c r="H15" s="51"/>
      <c r="I15" s="52"/>
      <c r="J15" s="12" t="str">
        <f t="shared" si="0"/>
        <v>0</v>
      </c>
      <c r="K15" s="13">
        <f t="shared" si="1"/>
        <v>0</v>
      </c>
      <c r="M15" s="22" t="s">
        <v>17</v>
      </c>
      <c r="N15" s="25">
        <v>0.5</v>
      </c>
      <c r="O15" s="25" t="s">
        <v>136</v>
      </c>
      <c r="P15" s="148"/>
    </row>
    <row r="16" spans="1:16" ht="26.25" customHeight="1">
      <c r="A16" s="75"/>
      <c r="B16" s="94"/>
      <c r="C16" s="81"/>
      <c r="D16" s="16"/>
      <c r="E16" s="17"/>
      <c r="F16" s="49"/>
      <c r="G16" s="50"/>
      <c r="H16" s="51"/>
      <c r="I16" s="52"/>
      <c r="J16" s="12" t="str">
        <f t="shared" si="0"/>
        <v>0</v>
      </c>
      <c r="K16" s="13">
        <f t="shared" si="1"/>
        <v>0</v>
      </c>
      <c r="M16" s="22" t="s">
        <v>15</v>
      </c>
      <c r="N16" s="25">
        <v>0</v>
      </c>
      <c r="O16" s="25" t="s">
        <v>136</v>
      </c>
      <c r="P16" s="148"/>
    </row>
    <row r="17" spans="1:16" ht="26.25" customHeight="1" thickBot="1">
      <c r="A17" s="75"/>
      <c r="B17" s="94"/>
      <c r="C17" s="81"/>
      <c r="D17" s="16"/>
      <c r="E17" s="17"/>
      <c r="F17" s="49"/>
      <c r="G17" s="50"/>
      <c r="H17" s="51"/>
      <c r="I17" s="52"/>
      <c r="J17" s="12" t="str">
        <f t="shared" si="0"/>
        <v>0</v>
      </c>
      <c r="K17" s="13">
        <f t="shared" si="1"/>
        <v>0</v>
      </c>
      <c r="M17" s="28" t="s">
        <v>18</v>
      </c>
      <c r="N17" s="29">
        <v>0</v>
      </c>
      <c r="O17" s="29" t="s">
        <v>136</v>
      </c>
      <c r="P17" s="149"/>
    </row>
    <row r="18" spans="1:16" ht="26.25" customHeight="1" thickBot="1" thickTop="1">
      <c r="A18" s="75"/>
      <c r="B18" s="94"/>
      <c r="C18" s="81"/>
      <c r="D18" s="16"/>
      <c r="E18" s="17"/>
      <c r="F18" s="53"/>
      <c r="G18" s="54"/>
      <c r="H18" s="52"/>
      <c r="I18" s="52"/>
      <c r="J18" s="12" t="str">
        <f t="shared" si="0"/>
        <v>0</v>
      </c>
      <c r="K18" s="13">
        <f t="shared" si="1"/>
        <v>0</v>
      </c>
      <c r="M18" s="44"/>
      <c r="N18" s="44"/>
      <c r="O18" s="44"/>
      <c r="P18" s="44"/>
    </row>
    <row r="19" spans="1:16" ht="26.25" customHeight="1" thickTop="1">
      <c r="A19" s="75"/>
      <c r="B19" s="94"/>
      <c r="C19" s="81"/>
      <c r="D19" s="16"/>
      <c r="E19" s="17"/>
      <c r="F19" s="53"/>
      <c r="G19" s="54"/>
      <c r="H19" s="52"/>
      <c r="I19" s="52"/>
      <c r="J19" s="12" t="str">
        <f t="shared" si="0"/>
        <v>0</v>
      </c>
      <c r="K19" s="13">
        <f t="shared" si="1"/>
        <v>0</v>
      </c>
      <c r="M19" s="41" t="s">
        <v>1</v>
      </c>
      <c r="N19" s="143" t="s">
        <v>12</v>
      </c>
      <c r="O19" s="144"/>
      <c r="P19" s="145"/>
    </row>
    <row r="20" spans="1:16" ht="26.25" customHeight="1">
      <c r="A20" s="75"/>
      <c r="B20" s="94"/>
      <c r="C20" s="81"/>
      <c r="D20" s="16"/>
      <c r="E20" s="17"/>
      <c r="F20" s="53"/>
      <c r="G20" s="54"/>
      <c r="H20" s="52"/>
      <c r="I20" s="52"/>
      <c r="J20" s="12" t="str">
        <f t="shared" si="0"/>
        <v>0</v>
      </c>
      <c r="K20" s="13">
        <f t="shared" si="1"/>
        <v>0</v>
      </c>
      <c r="M20" s="42" t="s">
        <v>2</v>
      </c>
      <c r="N20" s="102" t="s">
        <v>13</v>
      </c>
      <c r="O20" s="103"/>
      <c r="P20" s="104"/>
    </row>
    <row r="21" spans="1:16" ht="26.25" customHeight="1" thickBot="1">
      <c r="A21" s="76"/>
      <c r="B21" s="95"/>
      <c r="C21" s="82"/>
      <c r="D21" s="18"/>
      <c r="E21" s="19"/>
      <c r="F21" s="55"/>
      <c r="G21" s="56"/>
      <c r="H21" s="57"/>
      <c r="I21" s="57"/>
      <c r="J21" s="20" t="str">
        <f t="shared" si="0"/>
        <v>0</v>
      </c>
      <c r="K21" s="21">
        <f t="shared" si="1"/>
        <v>0</v>
      </c>
      <c r="M21" s="42" t="s">
        <v>140</v>
      </c>
      <c r="N21" s="102" t="s">
        <v>141</v>
      </c>
      <c r="O21" s="103"/>
      <c r="P21" s="104"/>
    </row>
    <row r="22" spans="1:16" ht="26.25" customHeight="1" thickTop="1">
      <c r="A22" s="74" t="s">
        <v>39</v>
      </c>
      <c r="B22" s="96">
        <f>SUM($K$22:$K$37)/SUM($H$22:$H$37)</f>
        <v>2.066666666666667</v>
      </c>
      <c r="C22" s="99">
        <f>SUM($K$6:$K$37)/SUM($H$6:$H$37)</f>
        <v>2.0416666666666665</v>
      </c>
      <c r="D22" s="14"/>
      <c r="E22" s="15"/>
      <c r="F22" s="64" t="s">
        <v>73</v>
      </c>
      <c r="G22" s="50" t="s">
        <v>74</v>
      </c>
      <c r="H22" s="48">
        <v>4</v>
      </c>
      <c r="I22" s="48" t="s">
        <v>7</v>
      </c>
      <c r="J22" s="10">
        <f t="shared" si="0"/>
        <v>1</v>
      </c>
      <c r="K22" s="11">
        <f>J22*H22</f>
        <v>4</v>
      </c>
      <c r="M22" s="42" t="s">
        <v>11</v>
      </c>
      <c r="N22" s="105" t="s">
        <v>127</v>
      </c>
      <c r="O22" s="106"/>
      <c r="P22" s="107"/>
    </row>
    <row r="23" spans="1:16" ht="26.25" customHeight="1">
      <c r="A23" s="75"/>
      <c r="B23" s="97"/>
      <c r="C23" s="100"/>
      <c r="D23" s="16"/>
      <c r="E23" s="17"/>
      <c r="F23" s="64" t="s">
        <v>75</v>
      </c>
      <c r="G23" s="50" t="s">
        <v>76</v>
      </c>
      <c r="H23" s="52">
        <v>5</v>
      </c>
      <c r="I23" s="52" t="s">
        <v>3</v>
      </c>
      <c r="J23" s="12">
        <f t="shared" si="0"/>
        <v>4</v>
      </c>
      <c r="K23" s="13">
        <f aca="true" t="shared" si="2" ref="K23:K37">J23*H23</f>
        <v>20</v>
      </c>
      <c r="M23" s="42" t="s">
        <v>15</v>
      </c>
      <c r="N23" s="102" t="s">
        <v>14</v>
      </c>
      <c r="O23" s="103"/>
      <c r="P23" s="104"/>
    </row>
    <row r="24" spans="1:16" ht="26.25" customHeight="1">
      <c r="A24" s="75"/>
      <c r="B24" s="97"/>
      <c r="C24" s="100"/>
      <c r="D24" s="16"/>
      <c r="E24" s="17"/>
      <c r="F24" s="64" t="s">
        <v>77</v>
      </c>
      <c r="G24" s="50" t="s">
        <v>78</v>
      </c>
      <c r="H24" s="52">
        <v>5</v>
      </c>
      <c r="I24" s="52" t="s">
        <v>4</v>
      </c>
      <c r="J24" s="12">
        <f t="shared" si="0"/>
        <v>3</v>
      </c>
      <c r="K24" s="13">
        <f t="shared" si="2"/>
        <v>15</v>
      </c>
      <c r="M24" s="42" t="s">
        <v>18</v>
      </c>
      <c r="N24" s="102" t="s">
        <v>19</v>
      </c>
      <c r="O24" s="103"/>
      <c r="P24" s="104"/>
    </row>
    <row r="25" spans="1:16" ht="26.25" customHeight="1">
      <c r="A25" s="75"/>
      <c r="B25" s="97"/>
      <c r="C25" s="100"/>
      <c r="D25" s="16"/>
      <c r="E25" s="17"/>
      <c r="F25" s="64" t="s">
        <v>79</v>
      </c>
      <c r="G25" s="50" t="s">
        <v>80</v>
      </c>
      <c r="H25" s="52">
        <v>3</v>
      </c>
      <c r="I25" s="52" t="s">
        <v>6</v>
      </c>
      <c r="J25" s="12">
        <f t="shared" si="0"/>
        <v>2.5</v>
      </c>
      <c r="K25" s="13">
        <f t="shared" si="2"/>
        <v>7.5</v>
      </c>
      <c r="M25" s="42" t="s">
        <v>23</v>
      </c>
      <c r="N25" s="102" t="s">
        <v>25</v>
      </c>
      <c r="O25" s="103"/>
      <c r="P25" s="104"/>
    </row>
    <row r="26" spans="1:16" ht="26.25" customHeight="1" thickBot="1">
      <c r="A26" s="75"/>
      <c r="B26" s="97"/>
      <c r="C26" s="100"/>
      <c r="D26" s="16"/>
      <c r="E26" s="17"/>
      <c r="F26" s="64" t="s">
        <v>81</v>
      </c>
      <c r="G26" s="50" t="s">
        <v>82</v>
      </c>
      <c r="H26" s="52">
        <v>3</v>
      </c>
      <c r="I26" s="52" t="s">
        <v>7</v>
      </c>
      <c r="J26" s="12">
        <f t="shared" si="0"/>
        <v>1</v>
      </c>
      <c r="K26" s="13">
        <f t="shared" si="2"/>
        <v>3</v>
      </c>
      <c r="M26" s="43" t="s">
        <v>24</v>
      </c>
      <c r="N26" s="117" t="s">
        <v>149</v>
      </c>
      <c r="O26" s="118"/>
      <c r="P26" s="119"/>
    </row>
    <row r="27" spans="1:11" ht="26.25" customHeight="1" thickBot="1" thickTop="1">
      <c r="A27" s="75"/>
      <c r="B27" s="97"/>
      <c r="C27" s="100"/>
      <c r="D27" s="16"/>
      <c r="E27" s="17"/>
      <c r="F27" s="64" t="s">
        <v>83</v>
      </c>
      <c r="G27" s="50" t="s">
        <v>84</v>
      </c>
      <c r="H27" s="52">
        <v>3</v>
      </c>
      <c r="I27" s="52" t="s">
        <v>8</v>
      </c>
      <c r="J27" s="12">
        <f t="shared" si="0"/>
        <v>2</v>
      </c>
      <c r="K27" s="13">
        <f t="shared" si="2"/>
        <v>6</v>
      </c>
    </row>
    <row r="28" spans="1:16" ht="26.25" customHeight="1" thickTop="1">
      <c r="A28" s="75"/>
      <c r="B28" s="97"/>
      <c r="C28" s="100"/>
      <c r="D28" s="16"/>
      <c r="E28" s="17"/>
      <c r="F28" s="64" t="s">
        <v>85</v>
      </c>
      <c r="G28" s="50" t="s">
        <v>86</v>
      </c>
      <c r="H28" s="52">
        <v>2</v>
      </c>
      <c r="I28" s="52" t="s">
        <v>7</v>
      </c>
      <c r="J28" s="12">
        <f t="shared" si="0"/>
        <v>1</v>
      </c>
      <c r="K28" s="13">
        <f t="shared" si="2"/>
        <v>2</v>
      </c>
      <c r="M28" s="120" t="s">
        <v>28</v>
      </c>
      <c r="N28" s="121"/>
      <c r="O28" s="121"/>
      <c r="P28" s="122"/>
    </row>
    <row r="29" spans="1:16" ht="26.25" customHeight="1" thickBot="1">
      <c r="A29" s="75"/>
      <c r="B29" s="97"/>
      <c r="C29" s="100"/>
      <c r="D29" s="16"/>
      <c r="E29" s="17"/>
      <c r="F29" s="64" t="s">
        <v>87</v>
      </c>
      <c r="G29" s="50" t="s">
        <v>88</v>
      </c>
      <c r="H29" s="52">
        <v>2</v>
      </c>
      <c r="I29" s="52" t="s">
        <v>10</v>
      </c>
      <c r="J29" s="12">
        <f t="shared" si="0"/>
        <v>0</v>
      </c>
      <c r="K29" s="13">
        <f t="shared" si="2"/>
        <v>0</v>
      </c>
      <c r="M29" s="123"/>
      <c r="N29" s="124"/>
      <c r="O29" s="124"/>
      <c r="P29" s="125"/>
    </row>
    <row r="30" spans="1:16" ht="26.25" customHeight="1" thickTop="1">
      <c r="A30" s="75"/>
      <c r="B30" s="97"/>
      <c r="C30" s="100"/>
      <c r="D30" s="16"/>
      <c r="E30" s="17"/>
      <c r="F30" s="64" t="s">
        <v>89</v>
      </c>
      <c r="G30" s="50" t="s">
        <v>90</v>
      </c>
      <c r="H30" s="52">
        <v>3</v>
      </c>
      <c r="I30" s="52" t="s">
        <v>9</v>
      </c>
      <c r="J30" s="12">
        <f t="shared" si="0"/>
        <v>1.5</v>
      </c>
      <c r="K30" s="13">
        <f t="shared" si="2"/>
        <v>4.5</v>
      </c>
      <c r="M30" s="126" t="s">
        <v>144</v>
      </c>
      <c r="N30" s="127"/>
      <c r="O30" s="127"/>
      <c r="P30" s="128"/>
    </row>
    <row r="31" spans="1:16" ht="26.25" customHeight="1">
      <c r="A31" s="75"/>
      <c r="B31" s="97"/>
      <c r="C31" s="100"/>
      <c r="D31" s="16"/>
      <c r="E31" s="17"/>
      <c r="F31" s="61"/>
      <c r="G31" s="62"/>
      <c r="H31" s="63"/>
      <c r="I31" s="52"/>
      <c r="J31" s="12" t="str">
        <f t="shared" si="0"/>
        <v>0</v>
      </c>
      <c r="K31" s="13">
        <f t="shared" si="2"/>
        <v>0</v>
      </c>
      <c r="M31" s="129"/>
      <c r="N31" s="130"/>
      <c r="O31" s="130"/>
      <c r="P31" s="131"/>
    </row>
    <row r="32" spans="1:16" ht="26.25" customHeight="1" thickBot="1">
      <c r="A32" s="75"/>
      <c r="B32" s="97"/>
      <c r="C32" s="100"/>
      <c r="D32" s="16"/>
      <c r="E32" s="17"/>
      <c r="F32" s="61"/>
      <c r="G32" s="62"/>
      <c r="H32" s="63"/>
      <c r="I32" s="52"/>
      <c r="J32" s="12" t="str">
        <f t="shared" si="0"/>
        <v>0</v>
      </c>
      <c r="K32" s="13">
        <f t="shared" si="2"/>
        <v>0</v>
      </c>
      <c r="M32" s="129"/>
      <c r="N32" s="130"/>
      <c r="O32" s="130"/>
      <c r="P32" s="131"/>
    </row>
    <row r="33" spans="1:16" ht="26.25" customHeight="1" thickTop="1">
      <c r="A33" s="75"/>
      <c r="B33" s="97"/>
      <c r="C33" s="100"/>
      <c r="D33" s="16"/>
      <c r="E33" s="17"/>
      <c r="F33" s="61"/>
      <c r="G33" s="62"/>
      <c r="H33" s="63"/>
      <c r="I33" s="52"/>
      <c r="J33" s="12" t="str">
        <f t="shared" si="0"/>
        <v>0</v>
      </c>
      <c r="K33" s="13">
        <f t="shared" si="2"/>
        <v>0</v>
      </c>
      <c r="M33" s="108" t="s">
        <v>150</v>
      </c>
      <c r="N33" s="109"/>
      <c r="O33" s="109"/>
      <c r="P33" s="110"/>
    </row>
    <row r="34" spans="1:16" ht="26.25" customHeight="1">
      <c r="A34" s="75"/>
      <c r="B34" s="97"/>
      <c r="C34" s="100"/>
      <c r="D34" s="16"/>
      <c r="E34" s="17"/>
      <c r="F34" s="53"/>
      <c r="G34" s="54"/>
      <c r="H34" s="52"/>
      <c r="I34" s="52"/>
      <c r="J34" s="12" t="str">
        <f t="shared" si="0"/>
        <v>0</v>
      </c>
      <c r="K34" s="13">
        <f t="shared" si="2"/>
        <v>0</v>
      </c>
      <c r="M34" s="111"/>
      <c r="N34" s="112"/>
      <c r="O34" s="112"/>
      <c r="P34" s="113"/>
    </row>
    <row r="35" spans="1:16" ht="26.25" customHeight="1" thickBot="1">
      <c r="A35" s="75"/>
      <c r="B35" s="97"/>
      <c r="C35" s="100"/>
      <c r="D35" s="16"/>
      <c r="E35" s="17"/>
      <c r="F35" s="53"/>
      <c r="G35" s="54"/>
      <c r="H35" s="52"/>
      <c r="I35" s="52"/>
      <c r="J35" s="12" t="str">
        <f t="shared" si="0"/>
        <v>0</v>
      </c>
      <c r="K35" s="13">
        <f t="shared" si="2"/>
        <v>0</v>
      </c>
      <c r="M35" s="114"/>
      <c r="N35" s="115"/>
      <c r="O35" s="115"/>
      <c r="P35" s="116"/>
    </row>
    <row r="36" spans="1:11" ht="26.25" customHeight="1" thickTop="1">
      <c r="A36" s="75"/>
      <c r="B36" s="97"/>
      <c r="C36" s="100"/>
      <c r="D36" s="16"/>
      <c r="E36" s="17"/>
      <c r="F36" s="53"/>
      <c r="G36" s="54"/>
      <c r="H36" s="52"/>
      <c r="I36" s="52"/>
      <c r="J36" s="12" t="str">
        <f t="shared" si="0"/>
        <v>0</v>
      </c>
      <c r="K36" s="13">
        <f t="shared" si="2"/>
        <v>0</v>
      </c>
    </row>
    <row r="37" spans="1:11" ht="26.25" customHeight="1" thickBot="1">
      <c r="A37" s="76"/>
      <c r="B37" s="98"/>
      <c r="C37" s="101"/>
      <c r="D37" s="18"/>
      <c r="E37" s="19"/>
      <c r="F37" s="55"/>
      <c r="G37" s="56"/>
      <c r="H37" s="57"/>
      <c r="I37" s="57"/>
      <c r="J37" s="20" t="str">
        <f t="shared" si="0"/>
        <v>0</v>
      </c>
      <c r="K37" s="21">
        <f t="shared" si="2"/>
        <v>0</v>
      </c>
    </row>
    <row r="38" spans="1:12" ht="27" customHeight="1" thickTop="1">
      <c r="A38" s="89" t="s">
        <v>16</v>
      </c>
      <c r="B38" s="84"/>
      <c r="C38" s="84"/>
      <c r="D38" s="84"/>
      <c r="E38" s="84"/>
      <c r="F38" s="84"/>
      <c r="G38" s="84"/>
      <c r="H38" s="84"/>
      <c r="I38" s="84"/>
      <c r="J38" s="84"/>
      <c r="K38" s="85"/>
      <c r="L38" s="5"/>
    </row>
    <row r="39" spans="1:12" ht="27" customHeight="1" thickBot="1">
      <c r="A39" s="90" t="s">
        <v>33</v>
      </c>
      <c r="B39" s="91"/>
      <c r="C39" s="91"/>
      <c r="D39" s="91"/>
      <c r="E39" s="91"/>
      <c r="F39" s="91"/>
      <c r="G39" s="91"/>
      <c r="H39" s="91"/>
      <c r="I39" s="91"/>
      <c r="J39" s="91"/>
      <c r="K39" s="92"/>
      <c r="L39" s="5"/>
    </row>
    <row r="40" spans="1:12" ht="27" customHeight="1" thickTop="1">
      <c r="A40" s="83" t="s">
        <v>48</v>
      </c>
      <c r="B40" s="84"/>
      <c r="C40" s="84"/>
      <c r="D40" s="84"/>
      <c r="E40" s="84"/>
      <c r="F40" s="84"/>
      <c r="G40" s="84"/>
      <c r="H40" s="84"/>
      <c r="I40" s="84"/>
      <c r="J40" s="84"/>
      <c r="K40" s="85"/>
      <c r="L40" s="5"/>
    </row>
    <row r="41" spans="1:17" ht="27" customHeight="1" thickBot="1">
      <c r="A41" s="86" t="s">
        <v>153</v>
      </c>
      <c r="B41" s="87"/>
      <c r="C41" s="87"/>
      <c r="D41" s="87"/>
      <c r="E41" s="87"/>
      <c r="F41" s="87"/>
      <c r="G41" s="87"/>
      <c r="H41" s="87"/>
      <c r="I41" s="87"/>
      <c r="J41" s="87"/>
      <c r="K41" s="88"/>
      <c r="L41" s="6"/>
      <c r="Q41" s="37"/>
    </row>
    <row r="42" spans="1:17" ht="112.5" customHeight="1" thickBot="1" thickTop="1">
      <c r="A42" s="73" t="s">
        <v>0</v>
      </c>
      <c r="B42" s="39" t="s">
        <v>1</v>
      </c>
      <c r="C42" s="39" t="s">
        <v>2</v>
      </c>
      <c r="D42" s="38" t="s">
        <v>27</v>
      </c>
      <c r="E42" s="38" t="s">
        <v>52</v>
      </c>
      <c r="F42" s="8" t="s">
        <v>37</v>
      </c>
      <c r="G42" s="8" t="s">
        <v>147</v>
      </c>
      <c r="H42" s="8" t="s">
        <v>26</v>
      </c>
      <c r="I42" s="8" t="s">
        <v>148</v>
      </c>
      <c r="J42" s="9" t="s">
        <v>151</v>
      </c>
      <c r="K42" s="9" t="s">
        <v>152</v>
      </c>
      <c r="L42" s="7"/>
      <c r="M42" s="40" t="s">
        <v>139</v>
      </c>
      <c r="N42" s="69" t="s">
        <v>142</v>
      </c>
      <c r="O42" s="71" t="s">
        <v>138</v>
      </c>
      <c r="P42" s="70" t="s">
        <v>143</v>
      </c>
      <c r="Q42" s="37"/>
    </row>
    <row r="43" spans="1:17" ht="26.25" customHeight="1" thickTop="1">
      <c r="A43" s="74" t="s">
        <v>40</v>
      </c>
      <c r="B43" s="77">
        <f>SUM($K$43:$K$58)/SUM($H$43:$H$58)</f>
        <v>1.85</v>
      </c>
      <c r="C43" s="80">
        <f>(SUM($K$6:$K$58)-SUM($E$43:$E$58))/(SUM($H$6:$H$58)-SUM($D$43:$D$58))</f>
        <v>1.9777777777777779</v>
      </c>
      <c r="D43" s="30">
        <f>IF(ISERROR(VLOOKUP(F43,$F$6:$K$21,3,0)),"",VLOOKUP(F43,$F$6:$K$21,3,0))</f>
      </c>
      <c r="E43" s="31">
        <f>IF(ISERROR(VLOOKUP(F43,$F$6:$K$21,6,0)),"",VLOOKUP(F43,$F$6:$K$21,6,0))</f>
      </c>
      <c r="F43" s="51" t="s">
        <v>91</v>
      </c>
      <c r="G43" s="50" t="s">
        <v>92</v>
      </c>
      <c r="H43" s="48">
        <v>3</v>
      </c>
      <c r="I43" s="48" t="s">
        <v>7</v>
      </c>
      <c r="J43" s="10">
        <f aca="true" t="shared" si="3" ref="J43:J74">IF(ISERROR(VLOOKUP(I43,$M$6:$N$17,2,0)),"0",VLOOKUP(I43,$M$6:$N$17,2,0))</f>
        <v>1</v>
      </c>
      <c r="K43" s="11">
        <f>J43*H43</f>
        <v>3</v>
      </c>
      <c r="Q43" s="37"/>
    </row>
    <row r="44" spans="1:17" ht="26.25" customHeight="1">
      <c r="A44" s="75"/>
      <c r="B44" s="78"/>
      <c r="C44" s="81"/>
      <c r="D44" s="32">
        <f aca="true" t="shared" si="4" ref="D44:D58">IF(ISERROR(VLOOKUP(F44,$F$6:$K$21,3,0)),"",VLOOKUP(F44,$F$6:$K$21,3,0))</f>
      </c>
      <c r="E44" s="33">
        <f aca="true" t="shared" si="5" ref="E44:E58">IF(ISERROR(VLOOKUP(F44,$F$6:$K$21,6,0)),"",VLOOKUP(F44,$F$6:$K$21,6,0))</f>
      </c>
      <c r="F44" s="51" t="s">
        <v>93</v>
      </c>
      <c r="G44" s="50" t="s">
        <v>94</v>
      </c>
      <c r="H44" s="52">
        <v>4</v>
      </c>
      <c r="I44" s="52" t="s">
        <v>3</v>
      </c>
      <c r="J44" s="12">
        <f t="shared" si="3"/>
        <v>4</v>
      </c>
      <c r="K44" s="13">
        <f>J44*H44</f>
        <v>16</v>
      </c>
      <c r="Q44" s="37"/>
    </row>
    <row r="45" spans="1:11" ht="26.25" customHeight="1">
      <c r="A45" s="75"/>
      <c r="B45" s="78"/>
      <c r="C45" s="81"/>
      <c r="D45" s="32">
        <f t="shared" si="4"/>
      </c>
      <c r="E45" s="33">
        <f t="shared" si="5"/>
      </c>
      <c r="F45" s="51" t="s">
        <v>95</v>
      </c>
      <c r="G45" s="50" t="s">
        <v>96</v>
      </c>
      <c r="H45" s="52">
        <v>5</v>
      </c>
      <c r="I45" s="52" t="s">
        <v>4</v>
      </c>
      <c r="J45" s="12">
        <f t="shared" si="3"/>
        <v>3</v>
      </c>
      <c r="K45" s="13">
        <f>J45*H45</f>
        <v>15</v>
      </c>
    </row>
    <row r="46" spans="1:11" ht="26.25" customHeight="1">
      <c r="A46" s="75"/>
      <c r="B46" s="78"/>
      <c r="C46" s="81"/>
      <c r="D46" s="32">
        <f t="shared" si="4"/>
      </c>
      <c r="E46" s="33">
        <f t="shared" si="5"/>
      </c>
      <c r="F46" s="51" t="s">
        <v>97</v>
      </c>
      <c r="G46" s="50" t="s">
        <v>98</v>
      </c>
      <c r="H46" s="52">
        <v>2</v>
      </c>
      <c r="I46" s="52" t="s">
        <v>6</v>
      </c>
      <c r="J46" s="12">
        <f t="shared" si="3"/>
        <v>2.5</v>
      </c>
      <c r="K46" s="13">
        <f aca="true" t="shared" si="6" ref="K46:K58">J46*H46</f>
        <v>5</v>
      </c>
    </row>
    <row r="47" spans="1:16" ht="26.25" customHeight="1">
      <c r="A47" s="75"/>
      <c r="B47" s="78"/>
      <c r="C47" s="81"/>
      <c r="D47" s="32">
        <f t="shared" si="4"/>
      </c>
      <c r="E47" s="33">
        <f t="shared" si="5"/>
      </c>
      <c r="F47" s="51" t="s">
        <v>99</v>
      </c>
      <c r="G47" s="50" t="s">
        <v>100</v>
      </c>
      <c r="H47" s="52">
        <v>5</v>
      </c>
      <c r="I47" s="52" t="s">
        <v>7</v>
      </c>
      <c r="J47" s="12">
        <f t="shared" si="3"/>
        <v>1</v>
      </c>
      <c r="K47" s="13">
        <f t="shared" si="6"/>
        <v>5</v>
      </c>
      <c r="M47" s="36"/>
      <c r="N47" s="36"/>
      <c r="O47" s="36"/>
      <c r="P47" s="36"/>
    </row>
    <row r="48" spans="1:16" ht="26.25" customHeight="1">
      <c r="A48" s="75"/>
      <c r="B48" s="78"/>
      <c r="C48" s="81"/>
      <c r="D48" s="32">
        <f t="shared" si="4"/>
      </c>
      <c r="E48" s="33">
        <f t="shared" si="5"/>
      </c>
      <c r="F48" s="51" t="s">
        <v>101</v>
      </c>
      <c r="G48" s="50" t="s">
        <v>102</v>
      </c>
      <c r="H48" s="52">
        <v>2</v>
      </c>
      <c r="I48" s="52" t="s">
        <v>8</v>
      </c>
      <c r="J48" s="12">
        <f t="shared" si="3"/>
        <v>2</v>
      </c>
      <c r="K48" s="13">
        <f t="shared" si="6"/>
        <v>4</v>
      </c>
      <c r="M48" s="36"/>
      <c r="N48" s="36"/>
      <c r="O48" s="36"/>
      <c r="P48" s="36"/>
    </row>
    <row r="49" spans="1:16" ht="26.25" customHeight="1">
      <c r="A49" s="75"/>
      <c r="B49" s="78"/>
      <c r="C49" s="81"/>
      <c r="D49" s="32">
        <f t="shared" si="4"/>
      </c>
      <c r="E49" s="33">
        <f t="shared" si="5"/>
      </c>
      <c r="F49" s="51" t="s">
        <v>103</v>
      </c>
      <c r="G49" s="50" t="s">
        <v>104</v>
      </c>
      <c r="H49" s="52">
        <v>3</v>
      </c>
      <c r="I49" s="52" t="s">
        <v>7</v>
      </c>
      <c r="J49" s="12">
        <f t="shared" si="3"/>
        <v>1</v>
      </c>
      <c r="K49" s="13">
        <f t="shared" si="6"/>
        <v>3</v>
      </c>
      <c r="M49" s="36"/>
      <c r="N49" s="36"/>
      <c r="O49" s="36"/>
      <c r="P49" s="36"/>
    </row>
    <row r="50" spans="1:16" ht="26.25" customHeight="1">
      <c r="A50" s="75"/>
      <c r="B50" s="78"/>
      <c r="C50" s="81"/>
      <c r="D50" s="32">
        <f t="shared" si="4"/>
      </c>
      <c r="E50" s="33">
        <f t="shared" si="5"/>
      </c>
      <c r="F50" s="51" t="s">
        <v>105</v>
      </c>
      <c r="G50" s="50" t="s">
        <v>106</v>
      </c>
      <c r="H50" s="52">
        <v>3</v>
      </c>
      <c r="I50" s="52" t="s">
        <v>10</v>
      </c>
      <c r="J50" s="12">
        <f t="shared" si="3"/>
        <v>0</v>
      </c>
      <c r="K50" s="13">
        <f t="shared" si="6"/>
        <v>0</v>
      </c>
      <c r="M50" s="36"/>
      <c r="N50" s="36"/>
      <c r="O50" s="36"/>
      <c r="P50" s="36"/>
    </row>
    <row r="51" spans="1:16" ht="26.25" customHeight="1">
      <c r="A51" s="75"/>
      <c r="B51" s="78"/>
      <c r="C51" s="81"/>
      <c r="D51" s="32">
        <f t="shared" si="4"/>
      </c>
      <c r="E51" s="33">
        <f t="shared" si="5"/>
      </c>
      <c r="F51" s="51" t="s">
        <v>107</v>
      </c>
      <c r="G51" s="50" t="s">
        <v>108</v>
      </c>
      <c r="H51" s="52">
        <v>3</v>
      </c>
      <c r="I51" s="52" t="s">
        <v>9</v>
      </c>
      <c r="J51" s="12">
        <f t="shared" si="3"/>
        <v>1.5</v>
      </c>
      <c r="K51" s="13">
        <f t="shared" si="6"/>
        <v>4.5</v>
      </c>
      <c r="M51" s="36"/>
      <c r="N51" s="36"/>
      <c r="O51" s="36"/>
      <c r="P51" s="36"/>
    </row>
    <row r="52" spans="1:11" ht="26.25" customHeight="1">
      <c r="A52" s="75"/>
      <c r="B52" s="78"/>
      <c r="C52" s="81"/>
      <c r="D52" s="32">
        <f t="shared" si="4"/>
      </c>
      <c r="E52" s="33">
        <f t="shared" si="5"/>
      </c>
      <c r="F52" s="49"/>
      <c r="G52" s="50"/>
      <c r="H52" s="51"/>
      <c r="I52" s="52"/>
      <c r="J52" s="12" t="str">
        <f t="shared" si="3"/>
        <v>0</v>
      </c>
      <c r="K52" s="13">
        <f t="shared" si="6"/>
        <v>0</v>
      </c>
    </row>
    <row r="53" spans="1:11" ht="26.25" customHeight="1">
      <c r="A53" s="75"/>
      <c r="B53" s="78"/>
      <c r="C53" s="81"/>
      <c r="D53" s="32">
        <f t="shared" si="4"/>
      </c>
      <c r="E53" s="33">
        <f t="shared" si="5"/>
      </c>
      <c r="F53" s="49"/>
      <c r="G53" s="50"/>
      <c r="H53" s="51"/>
      <c r="I53" s="52"/>
      <c r="J53" s="12" t="str">
        <f t="shared" si="3"/>
        <v>0</v>
      </c>
      <c r="K53" s="13">
        <f t="shared" si="6"/>
        <v>0</v>
      </c>
    </row>
    <row r="54" spans="1:11" ht="26.25" customHeight="1">
      <c r="A54" s="75"/>
      <c r="B54" s="78"/>
      <c r="C54" s="81"/>
      <c r="D54" s="32">
        <f t="shared" si="4"/>
      </c>
      <c r="E54" s="33">
        <f t="shared" si="5"/>
      </c>
      <c r="F54" s="49"/>
      <c r="G54" s="50"/>
      <c r="H54" s="51"/>
      <c r="I54" s="52"/>
      <c r="J54" s="12" t="str">
        <f t="shared" si="3"/>
        <v>0</v>
      </c>
      <c r="K54" s="13">
        <f t="shared" si="6"/>
        <v>0</v>
      </c>
    </row>
    <row r="55" spans="1:16" ht="26.25" customHeight="1">
      <c r="A55" s="75"/>
      <c r="B55" s="78"/>
      <c r="C55" s="81"/>
      <c r="D55" s="32">
        <f t="shared" si="4"/>
      </c>
      <c r="E55" s="33">
        <f t="shared" si="5"/>
      </c>
      <c r="F55" s="49"/>
      <c r="G55" s="50"/>
      <c r="H55" s="51"/>
      <c r="I55" s="52"/>
      <c r="J55" s="12" t="str">
        <f t="shared" si="3"/>
        <v>0</v>
      </c>
      <c r="K55" s="13">
        <f t="shared" si="6"/>
        <v>0</v>
      </c>
      <c r="M55" s="4"/>
      <c r="N55" s="4"/>
      <c r="O55" s="4"/>
      <c r="P55" s="4"/>
    </row>
    <row r="56" spans="1:11" ht="26.25" customHeight="1">
      <c r="A56" s="75"/>
      <c r="B56" s="78"/>
      <c r="C56" s="81"/>
      <c r="D56" s="32">
        <f t="shared" si="4"/>
      </c>
      <c r="E56" s="33">
        <f t="shared" si="5"/>
      </c>
      <c r="F56" s="49"/>
      <c r="G56" s="50"/>
      <c r="H56" s="52"/>
      <c r="I56" s="52"/>
      <c r="J56" s="12" t="str">
        <f t="shared" si="3"/>
        <v>0</v>
      </c>
      <c r="K56" s="13">
        <f t="shared" si="6"/>
        <v>0</v>
      </c>
    </row>
    <row r="57" spans="1:11" ht="26.25" customHeight="1">
      <c r="A57" s="75"/>
      <c r="B57" s="78"/>
      <c r="C57" s="81"/>
      <c r="D57" s="32">
        <f t="shared" si="4"/>
      </c>
      <c r="E57" s="33">
        <f t="shared" si="5"/>
      </c>
      <c r="F57" s="53"/>
      <c r="G57" s="54"/>
      <c r="H57" s="52"/>
      <c r="I57" s="52"/>
      <c r="J57" s="12" t="str">
        <f t="shared" si="3"/>
        <v>0</v>
      </c>
      <c r="K57" s="13">
        <f t="shared" si="6"/>
        <v>0</v>
      </c>
    </row>
    <row r="58" spans="1:11" ht="26.25" customHeight="1" thickBot="1">
      <c r="A58" s="76"/>
      <c r="B58" s="79"/>
      <c r="C58" s="82"/>
      <c r="D58" s="34">
        <f t="shared" si="4"/>
      </c>
      <c r="E58" s="35">
        <f t="shared" si="5"/>
      </c>
      <c r="F58" s="55"/>
      <c r="G58" s="56"/>
      <c r="H58" s="57"/>
      <c r="I58" s="57"/>
      <c r="J58" s="20" t="str">
        <f t="shared" si="3"/>
        <v>0</v>
      </c>
      <c r="K58" s="21">
        <f t="shared" si="6"/>
        <v>0</v>
      </c>
    </row>
    <row r="59" spans="1:11" ht="26.25" customHeight="1" thickTop="1">
      <c r="A59" s="74" t="s">
        <v>41</v>
      </c>
      <c r="B59" s="77">
        <f>SUM($K$59:$K$74)/SUM($H$59:$H$74)</f>
        <v>1.9833333333333334</v>
      </c>
      <c r="C59" s="80">
        <f>(SUM($K$6:$K$74)-SUM($E$43:$E$74))/(SUM($H$6:$H$74)-SUM($D$43:$D$74))</f>
        <v>1.9791666666666667</v>
      </c>
      <c r="D59" s="30">
        <f>IF(ISERROR(VLOOKUP(F59,$F$22:$K$37,3,0)),"",VLOOKUP(F59,$F$22:$K$37,3,0))</f>
      </c>
      <c r="E59" s="31">
        <f>IF(ISERROR(VLOOKUP(F59,$F$22:$K$37,6,0)),"",VLOOKUP(F59,$F$22:$K$37,6,0))</f>
      </c>
      <c r="F59" s="51" t="s">
        <v>109</v>
      </c>
      <c r="G59" s="50" t="s">
        <v>110</v>
      </c>
      <c r="H59" s="48">
        <v>3</v>
      </c>
      <c r="I59" s="48" t="s">
        <v>7</v>
      </c>
      <c r="J59" s="10">
        <f t="shared" si="3"/>
        <v>1</v>
      </c>
      <c r="K59" s="11">
        <f>J59*H59</f>
        <v>3</v>
      </c>
    </row>
    <row r="60" spans="1:11" ht="26.25" customHeight="1">
      <c r="A60" s="75"/>
      <c r="B60" s="78"/>
      <c r="C60" s="81"/>
      <c r="D60" s="32">
        <f aca="true" t="shared" si="7" ref="D60:D74">IF(ISERROR(VLOOKUP(F60,$F$22:$K$37,3,0)),"",VLOOKUP(F60,$F$22:$K$37,3,0))</f>
      </c>
      <c r="E60" s="33">
        <f aca="true" t="shared" si="8" ref="E60:E74">IF(ISERROR(VLOOKUP(F60,$F$22:$K$37,6,0)),"",VLOOKUP(F60,$F$22:$K$37,6,0))</f>
      </c>
      <c r="F60" s="51" t="s">
        <v>111</v>
      </c>
      <c r="G60" s="50" t="s">
        <v>112</v>
      </c>
      <c r="H60" s="52">
        <v>5</v>
      </c>
      <c r="I60" s="52" t="s">
        <v>3</v>
      </c>
      <c r="J60" s="12">
        <f t="shared" si="3"/>
        <v>4</v>
      </c>
      <c r="K60" s="13">
        <f aca="true" t="shared" si="9" ref="K60:K74">J60*H60</f>
        <v>20</v>
      </c>
    </row>
    <row r="61" spans="1:11" ht="26.25" customHeight="1">
      <c r="A61" s="75"/>
      <c r="B61" s="78"/>
      <c r="C61" s="81"/>
      <c r="D61" s="32">
        <f t="shared" si="7"/>
      </c>
      <c r="E61" s="33">
        <f t="shared" si="8"/>
      </c>
      <c r="F61" s="51" t="s">
        <v>113</v>
      </c>
      <c r="G61" s="50" t="s">
        <v>114</v>
      </c>
      <c r="H61" s="52">
        <v>4</v>
      </c>
      <c r="I61" s="52" t="s">
        <v>4</v>
      </c>
      <c r="J61" s="12">
        <f t="shared" si="3"/>
        <v>3</v>
      </c>
      <c r="K61" s="13">
        <f t="shared" si="9"/>
        <v>12</v>
      </c>
    </row>
    <row r="62" spans="1:11" ht="26.25" customHeight="1">
      <c r="A62" s="75"/>
      <c r="B62" s="78"/>
      <c r="C62" s="81"/>
      <c r="D62" s="32">
        <f t="shared" si="7"/>
      </c>
      <c r="E62" s="33">
        <f t="shared" si="8"/>
      </c>
      <c r="F62" s="51" t="s">
        <v>115</v>
      </c>
      <c r="G62" s="50" t="s">
        <v>116</v>
      </c>
      <c r="H62" s="52">
        <v>4</v>
      </c>
      <c r="I62" s="52" t="s">
        <v>6</v>
      </c>
      <c r="J62" s="12">
        <f t="shared" si="3"/>
        <v>2.5</v>
      </c>
      <c r="K62" s="13">
        <f t="shared" si="9"/>
        <v>10</v>
      </c>
    </row>
    <row r="63" spans="1:11" ht="26.25" customHeight="1">
      <c r="A63" s="75"/>
      <c r="B63" s="78"/>
      <c r="C63" s="81"/>
      <c r="D63" s="32">
        <f t="shared" si="7"/>
      </c>
      <c r="E63" s="33">
        <f t="shared" si="8"/>
      </c>
      <c r="F63" s="51" t="s">
        <v>117</v>
      </c>
      <c r="G63" s="50" t="s">
        <v>118</v>
      </c>
      <c r="H63" s="52">
        <v>3</v>
      </c>
      <c r="I63" s="52" t="s">
        <v>7</v>
      </c>
      <c r="J63" s="12">
        <f t="shared" si="3"/>
        <v>1</v>
      </c>
      <c r="K63" s="13">
        <f t="shared" si="9"/>
        <v>3</v>
      </c>
    </row>
    <row r="64" spans="1:11" ht="26.25" customHeight="1">
      <c r="A64" s="75"/>
      <c r="B64" s="78"/>
      <c r="C64" s="81"/>
      <c r="D64" s="32">
        <f t="shared" si="7"/>
      </c>
      <c r="E64" s="33">
        <f t="shared" si="8"/>
      </c>
      <c r="F64" s="66" t="s">
        <v>119</v>
      </c>
      <c r="G64" s="67" t="s">
        <v>120</v>
      </c>
      <c r="H64" s="52">
        <v>2</v>
      </c>
      <c r="I64" s="52" t="s">
        <v>8</v>
      </c>
      <c r="J64" s="12">
        <f t="shared" si="3"/>
        <v>2</v>
      </c>
      <c r="K64" s="13">
        <f t="shared" si="9"/>
        <v>4</v>
      </c>
    </row>
    <row r="65" spans="1:11" ht="26.25" customHeight="1">
      <c r="A65" s="75"/>
      <c r="B65" s="78"/>
      <c r="C65" s="81"/>
      <c r="D65" s="32">
        <f t="shared" si="7"/>
      </c>
      <c r="E65" s="33">
        <f t="shared" si="8"/>
      </c>
      <c r="F65" s="51" t="s">
        <v>121</v>
      </c>
      <c r="G65" s="50" t="s">
        <v>122</v>
      </c>
      <c r="H65" s="52">
        <v>3</v>
      </c>
      <c r="I65" s="52" t="s">
        <v>7</v>
      </c>
      <c r="J65" s="12">
        <f t="shared" si="3"/>
        <v>1</v>
      </c>
      <c r="K65" s="13">
        <f t="shared" si="9"/>
        <v>3</v>
      </c>
    </row>
    <row r="66" spans="1:16" ht="26.25" customHeight="1">
      <c r="A66" s="75"/>
      <c r="B66" s="78"/>
      <c r="C66" s="81"/>
      <c r="D66" s="32">
        <f t="shared" si="7"/>
      </c>
      <c r="E66" s="33">
        <f t="shared" si="8"/>
      </c>
      <c r="F66" s="51" t="s">
        <v>123</v>
      </c>
      <c r="G66" s="50" t="s">
        <v>124</v>
      </c>
      <c r="H66" s="52">
        <v>3</v>
      </c>
      <c r="I66" s="52" t="s">
        <v>10</v>
      </c>
      <c r="J66" s="12">
        <f t="shared" si="3"/>
        <v>0</v>
      </c>
      <c r="K66" s="13">
        <f t="shared" si="9"/>
        <v>0</v>
      </c>
      <c r="M66" s="4"/>
      <c r="N66" s="4"/>
      <c r="O66" s="4"/>
      <c r="P66" s="4"/>
    </row>
    <row r="67" spans="1:11" ht="26.25" customHeight="1">
      <c r="A67" s="75"/>
      <c r="B67" s="78"/>
      <c r="C67" s="81"/>
      <c r="D67" s="32">
        <f t="shared" si="7"/>
      </c>
      <c r="E67" s="33">
        <f t="shared" si="8"/>
      </c>
      <c r="F67" s="68" t="s">
        <v>125</v>
      </c>
      <c r="G67" s="50" t="s">
        <v>126</v>
      </c>
      <c r="H67" s="52">
        <v>3</v>
      </c>
      <c r="I67" s="52" t="s">
        <v>9</v>
      </c>
      <c r="J67" s="12">
        <f t="shared" si="3"/>
        <v>1.5</v>
      </c>
      <c r="K67" s="13">
        <f t="shared" si="9"/>
        <v>4.5</v>
      </c>
    </row>
    <row r="68" spans="1:11" ht="26.25" customHeight="1">
      <c r="A68" s="75"/>
      <c r="B68" s="78"/>
      <c r="C68" s="81"/>
      <c r="D68" s="32">
        <f t="shared" si="7"/>
      </c>
      <c r="E68" s="33">
        <f t="shared" si="8"/>
      </c>
      <c r="F68" s="53"/>
      <c r="G68" s="54"/>
      <c r="H68" s="52"/>
      <c r="I68" s="52"/>
      <c r="J68" s="12" t="str">
        <f t="shared" si="3"/>
        <v>0</v>
      </c>
      <c r="K68" s="13">
        <f t="shared" si="9"/>
        <v>0</v>
      </c>
    </row>
    <row r="69" spans="1:11" ht="26.25" customHeight="1">
      <c r="A69" s="75"/>
      <c r="B69" s="78"/>
      <c r="C69" s="81"/>
      <c r="D69" s="32">
        <f t="shared" si="7"/>
      </c>
      <c r="E69" s="33">
        <f t="shared" si="8"/>
      </c>
      <c r="F69" s="53"/>
      <c r="G69" s="54"/>
      <c r="H69" s="52"/>
      <c r="I69" s="52"/>
      <c r="J69" s="12" t="str">
        <f t="shared" si="3"/>
        <v>0</v>
      </c>
      <c r="K69" s="13">
        <f t="shared" si="9"/>
        <v>0</v>
      </c>
    </row>
    <row r="70" spans="1:11" ht="26.25" customHeight="1">
      <c r="A70" s="75"/>
      <c r="B70" s="78"/>
      <c r="C70" s="81"/>
      <c r="D70" s="32">
        <f t="shared" si="7"/>
      </c>
      <c r="E70" s="33">
        <f t="shared" si="8"/>
      </c>
      <c r="F70" s="53"/>
      <c r="G70" s="54"/>
      <c r="H70" s="52"/>
      <c r="I70" s="52"/>
      <c r="J70" s="12" t="str">
        <f t="shared" si="3"/>
        <v>0</v>
      </c>
      <c r="K70" s="13">
        <f t="shared" si="9"/>
        <v>0</v>
      </c>
    </row>
    <row r="71" spans="1:11" ht="26.25" customHeight="1">
      <c r="A71" s="75"/>
      <c r="B71" s="78"/>
      <c r="C71" s="81"/>
      <c r="D71" s="32">
        <f t="shared" si="7"/>
      </c>
      <c r="E71" s="33">
        <f t="shared" si="8"/>
      </c>
      <c r="F71" s="53"/>
      <c r="G71" s="54"/>
      <c r="H71" s="52"/>
      <c r="I71" s="52"/>
      <c r="J71" s="12" t="str">
        <f t="shared" si="3"/>
        <v>0</v>
      </c>
      <c r="K71" s="13">
        <f t="shared" si="9"/>
        <v>0</v>
      </c>
    </row>
    <row r="72" spans="1:11" ht="26.25" customHeight="1">
      <c r="A72" s="75"/>
      <c r="B72" s="78"/>
      <c r="C72" s="81"/>
      <c r="D72" s="32">
        <f t="shared" si="7"/>
      </c>
      <c r="E72" s="33">
        <f t="shared" si="8"/>
      </c>
      <c r="F72" s="53"/>
      <c r="G72" s="54"/>
      <c r="H72" s="52"/>
      <c r="I72" s="52"/>
      <c r="J72" s="12" t="str">
        <f t="shared" si="3"/>
        <v>0</v>
      </c>
      <c r="K72" s="13">
        <f t="shared" si="9"/>
        <v>0</v>
      </c>
    </row>
    <row r="73" spans="1:11" ht="26.25" customHeight="1">
      <c r="A73" s="75"/>
      <c r="B73" s="78"/>
      <c r="C73" s="81"/>
      <c r="D73" s="32">
        <f t="shared" si="7"/>
      </c>
      <c r="E73" s="33">
        <f t="shared" si="8"/>
      </c>
      <c r="F73" s="53"/>
      <c r="G73" s="54"/>
      <c r="H73" s="52"/>
      <c r="I73" s="52"/>
      <c r="J73" s="12" t="str">
        <f t="shared" si="3"/>
        <v>0</v>
      </c>
      <c r="K73" s="13">
        <f t="shared" si="9"/>
        <v>0</v>
      </c>
    </row>
    <row r="74" spans="1:11" ht="26.25" customHeight="1" thickBot="1">
      <c r="A74" s="76"/>
      <c r="B74" s="79"/>
      <c r="C74" s="82"/>
      <c r="D74" s="34">
        <f t="shared" si="7"/>
      </c>
      <c r="E74" s="35">
        <f t="shared" si="8"/>
      </c>
      <c r="F74" s="55"/>
      <c r="G74" s="56"/>
      <c r="H74" s="57"/>
      <c r="I74" s="57"/>
      <c r="J74" s="20" t="str">
        <f t="shared" si="3"/>
        <v>0</v>
      </c>
      <c r="K74" s="21">
        <f t="shared" si="9"/>
        <v>0</v>
      </c>
    </row>
    <row r="75" spans="1:11" ht="27" customHeight="1" thickTop="1">
      <c r="A75" s="89" t="s">
        <v>16</v>
      </c>
      <c r="B75" s="84"/>
      <c r="C75" s="84"/>
      <c r="D75" s="84"/>
      <c r="E75" s="84"/>
      <c r="F75" s="84"/>
      <c r="G75" s="84"/>
      <c r="H75" s="84"/>
      <c r="I75" s="84"/>
      <c r="J75" s="84"/>
      <c r="K75" s="85"/>
    </row>
    <row r="76" spans="1:11" ht="27" customHeight="1" thickBot="1">
      <c r="A76" s="90" t="s">
        <v>34</v>
      </c>
      <c r="B76" s="91"/>
      <c r="C76" s="91"/>
      <c r="D76" s="91"/>
      <c r="E76" s="91"/>
      <c r="F76" s="91"/>
      <c r="G76" s="91"/>
      <c r="H76" s="91"/>
      <c r="I76" s="91"/>
      <c r="J76" s="91"/>
      <c r="K76" s="92"/>
    </row>
    <row r="77" spans="1:11" ht="27" customHeight="1" thickTop="1">
      <c r="A77" s="83" t="s">
        <v>48</v>
      </c>
      <c r="B77" s="84"/>
      <c r="C77" s="84"/>
      <c r="D77" s="84"/>
      <c r="E77" s="84"/>
      <c r="F77" s="84"/>
      <c r="G77" s="84"/>
      <c r="H77" s="84"/>
      <c r="I77" s="84"/>
      <c r="J77" s="84"/>
      <c r="K77" s="85"/>
    </row>
    <row r="78" spans="1:11" ht="27" customHeight="1" thickBot="1">
      <c r="A78" s="86" t="s">
        <v>153</v>
      </c>
      <c r="B78" s="87"/>
      <c r="C78" s="87"/>
      <c r="D78" s="87"/>
      <c r="E78" s="87"/>
      <c r="F78" s="87"/>
      <c r="G78" s="87"/>
      <c r="H78" s="87"/>
      <c r="I78" s="87"/>
      <c r="J78" s="87"/>
      <c r="K78" s="88"/>
    </row>
    <row r="79" spans="1:11" ht="112.5" customHeight="1" thickBot="1" thickTop="1">
      <c r="A79" s="73" t="s">
        <v>0</v>
      </c>
      <c r="B79" s="39" t="s">
        <v>1</v>
      </c>
      <c r="C79" s="39" t="s">
        <v>2</v>
      </c>
      <c r="D79" s="38" t="s">
        <v>30</v>
      </c>
      <c r="E79" s="38" t="s">
        <v>51</v>
      </c>
      <c r="F79" s="8" t="s">
        <v>37</v>
      </c>
      <c r="G79" s="8" t="s">
        <v>147</v>
      </c>
      <c r="H79" s="8" t="s">
        <v>26</v>
      </c>
      <c r="I79" s="8" t="s">
        <v>148</v>
      </c>
      <c r="J79" s="9" t="s">
        <v>151</v>
      </c>
      <c r="K79" s="9" t="s">
        <v>152</v>
      </c>
    </row>
    <row r="80" spans="1:11" ht="26.25" customHeight="1" thickTop="1">
      <c r="A80" s="74" t="s">
        <v>42</v>
      </c>
      <c r="B80" s="77" t="e">
        <f>SUM($K$80:$K$95)/SUM($H$80:$H$95)</f>
        <v>#DIV/0!</v>
      </c>
      <c r="C80" s="80">
        <f>(SUM($K$6:$K$95)-SUM($E$43:$E$95))/(SUM($H$6:$H$95)-SUM($D$43:$D$95))</f>
        <v>1.9791666666666667</v>
      </c>
      <c r="D80" s="30">
        <f>IF(ISERROR(VLOOKUP(F80,$F$43:$K$58,3,0)),"",VLOOKUP(F80,$F$43:$K$58,3,0))</f>
      </c>
      <c r="E80" s="31">
        <f>IF(ISERROR(VLOOKUP(F80,$F$43:$K$58,6,0)),"",VLOOKUP(F80,$F$43:$K$58,6,0))</f>
      </c>
      <c r="F80" s="45"/>
      <c r="G80" s="46"/>
      <c r="H80" s="48"/>
      <c r="I80" s="48"/>
      <c r="J80" s="10" t="str">
        <f aca="true" t="shared" si="10" ref="J80:J111">IF(ISERROR(VLOOKUP(I80,$M$6:$N$17,2,0)),"0",VLOOKUP(I80,$M$6:$N$17,2,0))</f>
        <v>0</v>
      </c>
      <c r="K80" s="11">
        <f>J80*H80</f>
        <v>0</v>
      </c>
    </row>
    <row r="81" spans="1:11" ht="26.25" customHeight="1">
      <c r="A81" s="75"/>
      <c r="B81" s="78"/>
      <c r="C81" s="81"/>
      <c r="D81" s="32">
        <f aca="true" t="shared" si="11" ref="D81:D95">IF(ISERROR(VLOOKUP(F81,$F$43:$K$58,3,0)),"",VLOOKUP(F81,$F$43:$K$58,3,0))</f>
      </c>
      <c r="E81" s="33">
        <f aca="true" t="shared" si="12" ref="E81:E95">IF(ISERROR(VLOOKUP(F81,$F$43:$K$58,6,0)),"",VLOOKUP(F81,$F$43:$K$58,6,0))</f>
      </c>
      <c r="F81" s="49"/>
      <c r="G81" s="50"/>
      <c r="H81" s="52"/>
      <c r="I81" s="52"/>
      <c r="J81" s="12" t="str">
        <f t="shared" si="10"/>
        <v>0</v>
      </c>
      <c r="K81" s="13">
        <f>J81*H81</f>
        <v>0</v>
      </c>
    </row>
    <row r="82" spans="1:11" ht="26.25" customHeight="1">
      <c r="A82" s="75"/>
      <c r="B82" s="78"/>
      <c r="C82" s="81"/>
      <c r="D82" s="32">
        <f t="shared" si="11"/>
      </c>
      <c r="E82" s="33">
        <f t="shared" si="12"/>
      </c>
      <c r="F82" s="49"/>
      <c r="G82" s="50"/>
      <c r="H82" s="52"/>
      <c r="I82" s="52"/>
      <c r="J82" s="12" t="str">
        <f t="shared" si="10"/>
        <v>0</v>
      </c>
      <c r="K82" s="13">
        <f>J82*H82</f>
        <v>0</v>
      </c>
    </row>
    <row r="83" spans="1:11" ht="26.25" customHeight="1">
      <c r="A83" s="75"/>
      <c r="B83" s="78"/>
      <c r="C83" s="81"/>
      <c r="D83" s="32">
        <f t="shared" si="11"/>
      </c>
      <c r="E83" s="33">
        <f t="shared" si="12"/>
      </c>
      <c r="F83" s="49"/>
      <c r="G83" s="50"/>
      <c r="H83" s="52"/>
      <c r="I83" s="52"/>
      <c r="J83" s="12" t="str">
        <f t="shared" si="10"/>
        <v>0</v>
      </c>
      <c r="K83" s="13">
        <f aca="true" t="shared" si="13" ref="K83:K95">J83*H83</f>
        <v>0</v>
      </c>
    </row>
    <row r="84" spans="1:11" ht="26.25" customHeight="1">
      <c r="A84" s="75"/>
      <c r="B84" s="78"/>
      <c r="C84" s="81"/>
      <c r="D84" s="32">
        <f t="shared" si="11"/>
      </c>
      <c r="E84" s="33">
        <f t="shared" si="12"/>
      </c>
      <c r="F84" s="49"/>
      <c r="G84" s="50"/>
      <c r="H84" s="52"/>
      <c r="I84" s="52"/>
      <c r="J84" s="12" t="str">
        <f t="shared" si="10"/>
        <v>0</v>
      </c>
      <c r="K84" s="13">
        <f t="shared" si="13"/>
        <v>0</v>
      </c>
    </row>
    <row r="85" spans="1:11" ht="26.25" customHeight="1">
      <c r="A85" s="75"/>
      <c r="B85" s="78"/>
      <c r="C85" s="81"/>
      <c r="D85" s="32">
        <f t="shared" si="11"/>
      </c>
      <c r="E85" s="33">
        <f t="shared" si="12"/>
      </c>
      <c r="F85" s="49"/>
      <c r="G85" s="50"/>
      <c r="H85" s="52"/>
      <c r="I85" s="52"/>
      <c r="J85" s="12" t="str">
        <f t="shared" si="10"/>
        <v>0</v>
      </c>
      <c r="K85" s="13">
        <f t="shared" si="13"/>
        <v>0</v>
      </c>
    </row>
    <row r="86" spans="1:11" ht="26.25" customHeight="1">
      <c r="A86" s="75"/>
      <c r="B86" s="78"/>
      <c r="C86" s="81"/>
      <c r="D86" s="32">
        <f t="shared" si="11"/>
      </c>
      <c r="E86" s="33">
        <f t="shared" si="12"/>
      </c>
      <c r="F86" s="49"/>
      <c r="G86" s="50"/>
      <c r="H86" s="52"/>
      <c r="I86" s="52"/>
      <c r="J86" s="12" t="str">
        <f t="shared" si="10"/>
        <v>0</v>
      </c>
      <c r="K86" s="13">
        <f t="shared" si="13"/>
        <v>0</v>
      </c>
    </row>
    <row r="87" spans="1:11" ht="26.25" customHeight="1">
      <c r="A87" s="75"/>
      <c r="B87" s="78"/>
      <c r="C87" s="81"/>
      <c r="D87" s="32">
        <f t="shared" si="11"/>
      </c>
      <c r="E87" s="33">
        <f t="shared" si="12"/>
      </c>
      <c r="F87" s="49"/>
      <c r="G87" s="50"/>
      <c r="H87" s="52"/>
      <c r="I87" s="52"/>
      <c r="J87" s="12" t="str">
        <f t="shared" si="10"/>
        <v>0</v>
      </c>
      <c r="K87" s="13">
        <f t="shared" si="13"/>
        <v>0</v>
      </c>
    </row>
    <row r="88" spans="1:11" ht="26.25" customHeight="1">
      <c r="A88" s="75"/>
      <c r="B88" s="78"/>
      <c r="C88" s="81"/>
      <c r="D88" s="32">
        <f t="shared" si="11"/>
      </c>
      <c r="E88" s="33">
        <f t="shared" si="12"/>
      </c>
      <c r="F88" s="49"/>
      <c r="G88" s="50"/>
      <c r="H88" s="52"/>
      <c r="I88" s="52"/>
      <c r="J88" s="12" t="str">
        <f t="shared" si="10"/>
        <v>0</v>
      </c>
      <c r="K88" s="13">
        <f t="shared" si="13"/>
        <v>0</v>
      </c>
    </row>
    <row r="89" spans="1:11" ht="26.25" customHeight="1">
      <c r="A89" s="75"/>
      <c r="B89" s="78"/>
      <c r="C89" s="81"/>
      <c r="D89" s="32">
        <f t="shared" si="11"/>
      </c>
      <c r="E89" s="33">
        <f t="shared" si="12"/>
      </c>
      <c r="F89" s="49"/>
      <c r="G89" s="50"/>
      <c r="H89" s="51"/>
      <c r="I89" s="52"/>
      <c r="J89" s="12" t="str">
        <f t="shared" si="10"/>
        <v>0</v>
      </c>
      <c r="K89" s="13">
        <f t="shared" si="13"/>
        <v>0</v>
      </c>
    </row>
    <row r="90" spans="1:11" ht="26.25" customHeight="1">
      <c r="A90" s="75"/>
      <c r="B90" s="78"/>
      <c r="C90" s="81"/>
      <c r="D90" s="32">
        <f t="shared" si="11"/>
      </c>
      <c r="E90" s="33">
        <f t="shared" si="12"/>
      </c>
      <c r="F90" s="49"/>
      <c r="G90" s="50"/>
      <c r="H90" s="51"/>
      <c r="I90" s="52"/>
      <c r="J90" s="12" t="str">
        <f t="shared" si="10"/>
        <v>0</v>
      </c>
      <c r="K90" s="13">
        <f t="shared" si="13"/>
        <v>0</v>
      </c>
    </row>
    <row r="91" spans="1:11" ht="26.25" customHeight="1">
      <c r="A91" s="75"/>
      <c r="B91" s="78"/>
      <c r="C91" s="81"/>
      <c r="D91" s="32">
        <f t="shared" si="11"/>
      </c>
      <c r="E91" s="33">
        <f t="shared" si="12"/>
      </c>
      <c r="F91" s="49"/>
      <c r="G91" s="50"/>
      <c r="H91" s="51"/>
      <c r="I91" s="52"/>
      <c r="J91" s="12" t="str">
        <f t="shared" si="10"/>
        <v>0</v>
      </c>
      <c r="K91" s="13">
        <f t="shared" si="13"/>
        <v>0</v>
      </c>
    </row>
    <row r="92" spans="1:11" ht="26.25" customHeight="1">
      <c r="A92" s="75"/>
      <c r="B92" s="78"/>
      <c r="C92" s="81"/>
      <c r="D92" s="32">
        <f t="shared" si="11"/>
      </c>
      <c r="E92" s="33">
        <f t="shared" si="12"/>
      </c>
      <c r="F92" s="49"/>
      <c r="G92" s="50"/>
      <c r="H92" s="51"/>
      <c r="I92" s="52"/>
      <c r="J92" s="12" t="str">
        <f t="shared" si="10"/>
        <v>0</v>
      </c>
      <c r="K92" s="13">
        <f t="shared" si="13"/>
        <v>0</v>
      </c>
    </row>
    <row r="93" spans="1:11" ht="26.25" customHeight="1">
      <c r="A93" s="75"/>
      <c r="B93" s="78"/>
      <c r="C93" s="81"/>
      <c r="D93" s="32">
        <f t="shared" si="11"/>
      </c>
      <c r="E93" s="33">
        <f t="shared" si="12"/>
      </c>
      <c r="F93" s="49"/>
      <c r="G93" s="50"/>
      <c r="H93" s="52"/>
      <c r="I93" s="52"/>
      <c r="J93" s="12" t="str">
        <f t="shared" si="10"/>
        <v>0</v>
      </c>
      <c r="K93" s="13">
        <f t="shared" si="13"/>
        <v>0</v>
      </c>
    </row>
    <row r="94" spans="1:11" ht="26.25" customHeight="1">
      <c r="A94" s="75"/>
      <c r="B94" s="78"/>
      <c r="C94" s="81"/>
      <c r="D94" s="32">
        <f t="shared" si="11"/>
      </c>
      <c r="E94" s="33">
        <f t="shared" si="12"/>
      </c>
      <c r="F94" s="53"/>
      <c r="G94" s="54"/>
      <c r="H94" s="52"/>
      <c r="I94" s="52"/>
      <c r="J94" s="12" t="str">
        <f t="shared" si="10"/>
        <v>0</v>
      </c>
      <c r="K94" s="13">
        <f t="shared" si="13"/>
        <v>0</v>
      </c>
    </row>
    <row r="95" spans="1:11" ht="26.25" customHeight="1" thickBot="1">
      <c r="A95" s="76"/>
      <c r="B95" s="79"/>
      <c r="C95" s="82"/>
      <c r="D95" s="34">
        <f t="shared" si="11"/>
      </c>
      <c r="E95" s="35">
        <f t="shared" si="12"/>
      </c>
      <c r="F95" s="55"/>
      <c r="G95" s="56"/>
      <c r="H95" s="57"/>
      <c r="I95" s="57"/>
      <c r="J95" s="20" t="str">
        <f t="shared" si="10"/>
        <v>0</v>
      </c>
      <c r="K95" s="21">
        <f t="shared" si="13"/>
        <v>0</v>
      </c>
    </row>
    <row r="96" spans="1:11" ht="26.25" customHeight="1" thickTop="1">
      <c r="A96" s="74" t="s">
        <v>43</v>
      </c>
      <c r="B96" s="77" t="e">
        <f>SUM($K$96:$K$111)/SUM($H$96:$H$111)</f>
        <v>#DIV/0!</v>
      </c>
      <c r="C96" s="80">
        <f>(SUM($K$6:$K$111)-SUM($E$43:$E$111))/(SUM($H$6:$H$111)-SUM($D$43:$D$111))</f>
        <v>1.9791666666666667</v>
      </c>
      <c r="D96" s="30">
        <f>IF(ISERROR(VLOOKUP(F96,$F$59:$K$74,3,0)),"",VLOOKUP(F96,$F$59:$K$74,3,0))</f>
      </c>
      <c r="E96" s="31">
        <f>IF(ISERROR(VLOOKUP(F96,$F$59:$K$74,6,0)),"",VLOOKUP(F96,$F$59:$K$74,6,0))</f>
      </c>
      <c r="F96" s="58"/>
      <c r="G96" s="59"/>
      <c r="H96" s="48"/>
      <c r="I96" s="48"/>
      <c r="J96" s="10" t="str">
        <f t="shared" si="10"/>
        <v>0</v>
      </c>
      <c r="K96" s="11">
        <f>J96*H96</f>
        <v>0</v>
      </c>
    </row>
    <row r="97" spans="1:11" ht="26.25" customHeight="1">
      <c r="A97" s="75"/>
      <c r="B97" s="78"/>
      <c r="C97" s="81"/>
      <c r="D97" s="32">
        <f aca="true" t="shared" si="14" ref="D97:D111">IF(ISERROR(VLOOKUP(F97,$F$59:$K$74,3,0)),"",VLOOKUP(F97,$F$59:$K$74,3,0))</f>
      </c>
      <c r="E97" s="33">
        <f aca="true" t="shared" si="15" ref="E97:E111">IF(ISERROR(VLOOKUP(F97,$F$59:$K$74,6,0)),"",VLOOKUP(F97,$F$59:$K$74,6,0))</f>
      </c>
      <c r="F97" s="53"/>
      <c r="G97" s="60"/>
      <c r="H97" s="52"/>
      <c r="I97" s="52"/>
      <c r="J97" s="12" t="str">
        <f t="shared" si="10"/>
        <v>0</v>
      </c>
      <c r="K97" s="13">
        <f aca="true" t="shared" si="16" ref="K97:K111">J97*H97</f>
        <v>0</v>
      </c>
    </row>
    <row r="98" spans="1:11" ht="26.25" customHeight="1">
      <c r="A98" s="75"/>
      <c r="B98" s="78"/>
      <c r="C98" s="81"/>
      <c r="D98" s="32">
        <f t="shared" si="14"/>
      </c>
      <c r="E98" s="33">
        <f t="shared" si="15"/>
      </c>
      <c r="F98" s="53"/>
      <c r="G98" s="60"/>
      <c r="H98" s="52"/>
      <c r="I98" s="52"/>
      <c r="J98" s="12" t="str">
        <f t="shared" si="10"/>
        <v>0</v>
      </c>
      <c r="K98" s="13">
        <f t="shared" si="16"/>
        <v>0</v>
      </c>
    </row>
    <row r="99" spans="1:11" ht="26.25" customHeight="1">
      <c r="A99" s="75"/>
      <c r="B99" s="78"/>
      <c r="C99" s="81"/>
      <c r="D99" s="32">
        <f t="shared" si="14"/>
      </c>
      <c r="E99" s="33">
        <f t="shared" si="15"/>
      </c>
      <c r="F99" s="53"/>
      <c r="G99" s="60"/>
      <c r="H99" s="52"/>
      <c r="I99" s="52"/>
      <c r="J99" s="12" t="str">
        <f t="shared" si="10"/>
        <v>0</v>
      </c>
      <c r="K99" s="13">
        <f t="shared" si="16"/>
        <v>0</v>
      </c>
    </row>
    <row r="100" spans="1:11" ht="26.25" customHeight="1">
      <c r="A100" s="75"/>
      <c r="B100" s="78"/>
      <c r="C100" s="81"/>
      <c r="D100" s="32">
        <f t="shared" si="14"/>
      </c>
      <c r="E100" s="33">
        <f t="shared" si="15"/>
      </c>
      <c r="F100" s="53"/>
      <c r="G100" s="60"/>
      <c r="H100" s="52"/>
      <c r="I100" s="52"/>
      <c r="J100" s="12" t="str">
        <f t="shared" si="10"/>
        <v>0</v>
      </c>
      <c r="K100" s="13">
        <f t="shared" si="16"/>
        <v>0</v>
      </c>
    </row>
    <row r="101" spans="1:11" ht="26.25" customHeight="1">
      <c r="A101" s="75"/>
      <c r="B101" s="78"/>
      <c r="C101" s="81"/>
      <c r="D101" s="32">
        <f t="shared" si="14"/>
      </c>
      <c r="E101" s="33">
        <f t="shared" si="15"/>
      </c>
      <c r="F101" s="53"/>
      <c r="G101" s="60"/>
      <c r="H101" s="52"/>
      <c r="I101" s="52"/>
      <c r="J101" s="12" t="str">
        <f t="shared" si="10"/>
        <v>0</v>
      </c>
      <c r="K101" s="13">
        <f t="shared" si="16"/>
        <v>0</v>
      </c>
    </row>
    <row r="102" spans="1:11" ht="26.25" customHeight="1">
      <c r="A102" s="75"/>
      <c r="B102" s="78"/>
      <c r="C102" s="81"/>
      <c r="D102" s="32">
        <f t="shared" si="14"/>
      </c>
      <c r="E102" s="33">
        <f t="shared" si="15"/>
      </c>
      <c r="F102" s="53"/>
      <c r="G102" s="60"/>
      <c r="H102" s="52"/>
      <c r="I102" s="52"/>
      <c r="J102" s="12" t="str">
        <f t="shared" si="10"/>
        <v>0</v>
      </c>
      <c r="K102" s="13">
        <f t="shared" si="16"/>
        <v>0</v>
      </c>
    </row>
    <row r="103" spans="1:11" ht="26.25" customHeight="1">
      <c r="A103" s="75"/>
      <c r="B103" s="78"/>
      <c r="C103" s="81"/>
      <c r="D103" s="32">
        <f t="shared" si="14"/>
      </c>
      <c r="E103" s="33">
        <f t="shared" si="15"/>
      </c>
      <c r="F103" s="53"/>
      <c r="G103" s="60"/>
      <c r="H103" s="52"/>
      <c r="I103" s="52"/>
      <c r="J103" s="12" t="str">
        <f t="shared" si="10"/>
        <v>0</v>
      </c>
      <c r="K103" s="13">
        <f t="shared" si="16"/>
        <v>0</v>
      </c>
    </row>
    <row r="104" spans="1:11" ht="26.25" customHeight="1">
      <c r="A104" s="75"/>
      <c r="B104" s="78"/>
      <c r="C104" s="81"/>
      <c r="D104" s="32">
        <f t="shared" si="14"/>
      </c>
      <c r="E104" s="33">
        <f t="shared" si="15"/>
      </c>
      <c r="F104" s="53"/>
      <c r="G104" s="60"/>
      <c r="H104" s="52"/>
      <c r="I104" s="52"/>
      <c r="J104" s="12" t="str">
        <f t="shared" si="10"/>
        <v>0</v>
      </c>
      <c r="K104" s="13">
        <f t="shared" si="16"/>
        <v>0</v>
      </c>
    </row>
    <row r="105" spans="1:11" ht="26.25" customHeight="1">
      <c r="A105" s="75"/>
      <c r="B105" s="78"/>
      <c r="C105" s="81"/>
      <c r="D105" s="32">
        <f t="shared" si="14"/>
      </c>
      <c r="E105" s="33">
        <f t="shared" si="15"/>
      </c>
      <c r="F105" s="53"/>
      <c r="G105" s="54"/>
      <c r="H105" s="52"/>
      <c r="I105" s="52"/>
      <c r="J105" s="12" t="str">
        <f t="shared" si="10"/>
        <v>0</v>
      </c>
      <c r="K105" s="13">
        <f t="shared" si="16"/>
        <v>0</v>
      </c>
    </row>
    <row r="106" spans="1:11" ht="26.25" customHeight="1">
      <c r="A106" s="75"/>
      <c r="B106" s="78"/>
      <c r="C106" s="81"/>
      <c r="D106" s="32">
        <f t="shared" si="14"/>
      </c>
      <c r="E106" s="33">
        <f t="shared" si="15"/>
      </c>
      <c r="F106" s="53"/>
      <c r="G106" s="54"/>
      <c r="H106" s="52"/>
      <c r="I106" s="52"/>
      <c r="J106" s="12" t="str">
        <f t="shared" si="10"/>
        <v>0</v>
      </c>
      <c r="K106" s="13">
        <f t="shared" si="16"/>
        <v>0</v>
      </c>
    </row>
    <row r="107" spans="1:11" ht="26.25" customHeight="1">
      <c r="A107" s="75"/>
      <c r="B107" s="78"/>
      <c r="C107" s="81"/>
      <c r="D107" s="32">
        <f t="shared" si="14"/>
      </c>
      <c r="E107" s="33">
        <f t="shared" si="15"/>
      </c>
      <c r="F107" s="53"/>
      <c r="G107" s="54"/>
      <c r="H107" s="52"/>
      <c r="I107" s="52"/>
      <c r="J107" s="12" t="str">
        <f t="shared" si="10"/>
        <v>0</v>
      </c>
      <c r="K107" s="13">
        <f t="shared" si="16"/>
        <v>0</v>
      </c>
    </row>
    <row r="108" spans="1:11" ht="26.25" customHeight="1">
      <c r="A108" s="75"/>
      <c r="B108" s="78"/>
      <c r="C108" s="81"/>
      <c r="D108" s="32">
        <f t="shared" si="14"/>
      </c>
      <c r="E108" s="33">
        <f t="shared" si="15"/>
      </c>
      <c r="F108" s="53"/>
      <c r="G108" s="54"/>
      <c r="H108" s="52"/>
      <c r="I108" s="52"/>
      <c r="J108" s="12" t="str">
        <f t="shared" si="10"/>
        <v>0</v>
      </c>
      <c r="K108" s="13">
        <f t="shared" si="16"/>
        <v>0</v>
      </c>
    </row>
    <row r="109" spans="1:11" ht="26.25" customHeight="1">
      <c r="A109" s="75"/>
      <c r="B109" s="78"/>
      <c r="C109" s="81"/>
      <c r="D109" s="32">
        <f t="shared" si="14"/>
      </c>
      <c r="E109" s="33">
        <f t="shared" si="15"/>
      </c>
      <c r="F109" s="53"/>
      <c r="G109" s="54"/>
      <c r="H109" s="52"/>
      <c r="I109" s="52"/>
      <c r="J109" s="12" t="str">
        <f t="shared" si="10"/>
        <v>0</v>
      </c>
      <c r="K109" s="13">
        <f t="shared" si="16"/>
        <v>0</v>
      </c>
    </row>
    <row r="110" spans="1:11" ht="26.25" customHeight="1">
      <c r="A110" s="75"/>
      <c r="B110" s="78"/>
      <c r="C110" s="81"/>
      <c r="D110" s="32">
        <f t="shared" si="14"/>
      </c>
      <c r="E110" s="33">
        <f t="shared" si="15"/>
      </c>
      <c r="F110" s="53"/>
      <c r="G110" s="54"/>
      <c r="H110" s="52"/>
      <c r="I110" s="52"/>
      <c r="J110" s="12" t="str">
        <f t="shared" si="10"/>
        <v>0</v>
      </c>
      <c r="K110" s="13">
        <f t="shared" si="16"/>
        <v>0</v>
      </c>
    </row>
    <row r="111" spans="1:11" ht="26.25" customHeight="1" thickBot="1">
      <c r="A111" s="76"/>
      <c r="B111" s="79"/>
      <c r="C111" s="82"/>
      <c r="D111" s="34">
        <f t="shared" si="14"/>
      </c>
      <c r="E111" s="35">
        <f t="shared" si="15"/>
      </c>
      <c r="F111" s="55"/>
      <c r="G111" s="56"/>
      <c r="H111" s="57"/>
      <c r="I111" s="57"/>
      <c r="J111" s="20" t="str">
        <f t="shared" si="10"/>
        <v>0</v>
      </c>
      <c r="K111" s="21">
        <f t="shared" si="16"/>
        <v>0</v>
      </c>
    </row>
    <row r="112" spans="1:11" ht="27" customHeight="1" thickTop="1">
      <c r="A112" s="89" t="s">
        <v>16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5"/>
    </row>
    <row r="113" spans="1:11" ht="27" customHeight="1" thickBot="1">
      <c r="A113" s="90" t="s">
        <v>35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2"/>
    </row>
    <row r="114" spans="1:11" ht="27" customHeight="1" thickTop="1">
      <c r="A114" s="83" t="s">
        <v>48</v>
      </c>
      <c r="B114" s="84"/>
      <c r="C114" s="84"/>
      <c r="D114" s="84"/>
      <c r="E114" s="84"/>
      <c r="F114" s="84"/>
      <c r="G114" s="84"/>
      <c r="H114" s="84"/>
      <c r="I114" s="84"/>
      <c r="J114" s="84"/>
      <c r="K114" s="85"/>
    </row>
    <row r="115" spans="1:11" ht="27" customHeight="1" thickBot="1">
      <c r="A115" s="86" t="s">
        <v>153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8"/>
    </row>
    <row r="116" spans="1:11" ht="112.5" customHeight="1" thickBot="1" thickTop="1">
      <c r="A116" s="73" t="s">
        <v>0</v>
      </c>
      <c r="B116" s="39" t="s">
        <v>1</v>
      </c>
      <c r="C116" s="39" t="s">
        <v>2</v>
      </c>
      <c r="D116" s="38" t="s">
        <v>32</v>
      </c>
      <c r="E116" s="38" t="s">
        <v>50</v>
      </c>
      <c r="F116" s="8" t="s">
        <v>37</v>
      </c>
      <c r="G116" s="8" t="s">
        <v>147</v>
      </c>
      <c r="H116" s="8" t="s">
        <v>26</v>
      </c>
      <c r="I116" s="8" t="s">
        <v>148</v>
      </c>
      <c r="J116" s="9" t="s">
        <v>151</v>
      </c>
      <c r="K116" s="9" t="s">
        <v>152</v>
      </c>
    </row>
    <row r="117" spans="1:11" ht="26.25" customHeight="1" thickTop="1">
      <c r="A117" s="74" t="s">
        <v>44</v>
      </c>
      <c r="B117" s="77" t="e">
        <f>SUM($K$117:$K$132)/SUM($H$117:$H$132)</f>
        <v>#DIV/0!</v>
      </c>
      <c r="C117" s="80">
        <f>(SUM($K$6:$K$132)-SUM($E$43:$E$132))/(SUM($H$6:$H$132)-SUM($D$43:$D$132))</f>
        <v>1.9791666666666667</v>
      </c>
      <c r="D117" s="30">
        <f>IF(ISERROR(VLOOKUP(F117,$F$80:$K$95,3,0)),"",VLOOKUP(F117,$F$80:$K$95,3,0))</f>
      </c>
      <c r="E117" s="31">
        <f>IF(ISERROR(VLOOKUP(F117,$F$80:$K$95,6,0)),"",VLOOKUP(F117,$F$80:$K$95,6,0))</f>
      </c>
      <c r="F117" s="45"/>
      <c r="G117" s="46"/>
      <c r="H117" s="48"/>
      <c r="I117" s="48"/>
      <c r="J117" s="10" t="str">
        <f aca="true" t="shared" si="17" ref="J117:J148">IF(ISERROR(VLOOKUP(I117,$M$6:$N$17,2,0)),"0",VLOOKUP(I117,$M$6:$N$17,2,0))</f>
        <v>0</v>
      </c>
      <c r="K117" s="11">
        <f>J117*H117</f>
        <v>0</v>
      </c>
    </row>
    <row r="118" spans="1:11" ht="26.25" customHeight="1">
      <c r="A118" s="75"/>
      <c r="B118" s="78"/>
      <c r="C118" s="81"/>
      <c r="D118" s="32">
        <f aca="true" t="shared" si="18" ref="D118:D132">IF(ISERROR(VLOOKUP(F118,$F$80:$K$95,3,0)),"",VLOOKUP(F118,$F$80:$K$95,3,0))</f>
      </c>
      <c r="E118" s="33">
        <f aca="true" t="shared" si="19" ref="E118:E132">IF(ISERROR(VLOOKUP(F118,$F$80:$K$95,6,0)),"",VLOOKUP(F118,$F$80:$K$95,6,0))</f>
      </c>
      <c r="F118" s="49"/>
      <c r="G118" s="50"/>
      <c r="H118" s="52"/>
      <c r="I118" s="52"/>
      <c r="J118" s="12" t="str">
        <f t="shared" si="17"/>
        <v>0</v>
      </c>
      <c r="K118" s="13">
        <f>J118*H118</f>
        <v>0</v>
      </c>
    </row>
    <row r="119" spans="1:11" ht="26.25" customHeight="1">
      <c r="A119" s="75"/>
      <c r="B119" s="78"/>
      <c r="C119" s="81"/>
      <c r="D119" s="32">
        <f t="shared" si="18"/>
      </c>
      <c r="E119" s="33">
        <f t="shared" si="19"/>
      </c>
      <c r="F119" s="49"/>
      <c r="G119" s="50"/>
      <c r="H119" s="52"/>
      <c r="I119" s="52"/>
      <c r="J119" s="12" t="str">
        <f t="shared" si="17"/>
        <v>0</v>
      </c>
      <c r="K119" s="13">
        <f>J119*H119</f>
        <v>0</v>
      </c>
    </row>
    <row r="120" spans="1:11" ht="26.25" customHeight="1">
      <c r="A120" s="75"/>
      <c r="B120" s="78"/>
      <c r="C120" s="81"/>
      <c r="D120" s="32">
        <f t="shared" si="18"/>
      </c>
      <c r="E120" s="33">
        <f t="shared" si="19"/>
      </c>
      <c r="F120" s="49"/>
      <c r="G120" s="50"/>
      <c r="H120" s="52"/>
      <c r="I120" s="52"/>
      <c r="J120" s="12" t="str">
        <f t="shared" si="17"/>
        <v>0</v>
      </c>
      <c r="K120" s="13">
        <f aca="true" t="shared" si="20" ref="K120:K132">J120*H120</f>
        <v>0</v>
      </c>
    </row>
    <row r="121" spans="1:11" ht="26.25" customHeight="1">
      <c r="A121" s="75"/>
      <c r="B121" s="78"/>
      <c r="C121" s="81"/>
      <c r="D121" s="32">
        <f t="shared" si="18"/>
      </c>
      <c r="E121" s="33">
        <f t="shared" si="19"/>
      </c>
      <c r="F121" s="49"/>
      <c r="G121" s="50"/>
      <c r="H121" s="52"/>
      <c r="I121" s="52"/>
      <c r="J121" s="12" t="str">
        <f t="shared" si="17"/>
        <v>0</v>
      </c>
      <c r="K121" s="13">
        <f t="shared" si="20"/>
        <v>0</v>
      </c>
    </row>
    <row r="122" spans="1:11" ht="26.25" customHeight="1">
      <c r="A122" s="75"/>
      <c r="B122" s="78"/>
      <c r="C122" s="81"/>
      <c r="D122" s="32">
        <f t="shared" si="18"/>
      </c>
      <c r="E122" s="33">
        <f t="shared" si="19"/>
      </c>
      <c r="F122" s="49"/>
      <c r="G122" s="50"/>
      <c r="H122" s="52"/>
      <c r="I122" s="52"/>
      <c r="J122" s="12" t="str">
        <f t="shared" si="17"/>
        <v>0</v>
      </c>
      <c r="K122" s="13">
        <f t="shared" si="20"/>
        <v>0</v>
      </c>
    </row>
    <row r="123" spans="1:11" ht="26.25" customHeight="1">
      <c r="A123" s="75"/>
      <c r="B123" s="78"/>
      <c r="C123" s="81"/>
      <c r="D123" s="32">
        <f t="shared" si="18"/>
      </c>
      <c r="E123" s="33">
        <f t="shared" si="19"/>
      </c>
      <c r="F123" s="49"/>
      <c r="G123" s="50"/>
      <c r="H123" s="52"/>
      <c r="I123" s="52"/>
      <c r="J123" s="12" t="str">
        <f t="shared" si="17"/>
        <v>0</v>
      </c>
      <c r="K123" s="13">
        <f t="shared" si="20"/>
        <v>0</v>
      </c>
    </row>
    <row r="124" spans="1:11" ht="26.25" customHeight="1">
      <c r="A124" s="75"/>
      <c r="B124" s="78"/>
      <c r="C124" s="81"/>
      <c r="D124" s="32">
        <f t="shared" si="18"/>
      </c>
      <c r="E124" s="33">
        <f t="shared" si="19"/>
      </c>
      <c r="F124" s="49"/>
      <c r="G124" s="50"/>
      <c r="H124" s="52"/>
      <c r="I124" s="52"/>
      <c r="J124" s="12" t="str">
        <f t="shared" si="17"/>
        <v>0</v>
      </c>
      <c r="K124" s="13">
        <f t="shared" si="20"/>
        <v>0</v>
      </c>
    </row>
    <row r="125" spans="1:11" ht="26.25" customHeight="1">
      <c r="A125" s="75"/>
      <c r="B125" s="78"/>
      <c r="C125" s="81"/>
      <c r="D125" s="32">
        <f t="shared" si="18"/>
      </c>
      <c r="E125" s="33">
        <f t="shared" si="19"/>
      </c>
      <c r="F125" s="49"/>
      <c r="G125" s="50"/>
      <c r="H125" s="52"/>
      <c r="I125" s="52"/>
      <c r="J125" s="12" t="str">
        <f t="shared" si="17"/>
        <v>0</v>
      </c>
      <c r="K125" s="13">
        <f t="shared" si="20"/>
        <v>0</v>
      </c>
    </row>
    <row r="126" spans="1:11" ht="26.25" customHeight="1">
      <c r="A126" s="75"/>
      <c r="B126" s="78"/>
      <c r="C126" s="81"/>
      <c r="D126" s="32">
        <f t="shared" si="18"/>
      </c>
      <c r="E126" s="33">
        <f t="shared" si="19"/>
      </c>
      <c r="F126" s="49"/>
      <c r="G126" s="50"/>
      <c r="H126" s="51"/>
      <c r="I126" s="52"/>
      <c r="J126" s="12" t="str">
        <f t="shared" si="17"/>
        <v>0</v>
      </c>
      <c r="K126" s="13">
        <f t="shared" si="20"/>
        <v>0</v>
      </c>
    </row>
    <row r="127" spans="1:11" ht="26.25" customHeight="1">
      <c r="A127" s="75"/>
      <c r="B127" s="78"/>
      <c r="C127" s="81"/>
      <c r="D127" s="32">
        <f t="shared" si="18"/>
      </c>
      <c r="E127" s="33">
        <f t="shared" si="19"/>
      </c>
      <c r="F127" s="49"/>
      <c r="G127" s="50"/>
      <c r="H127" s="51"/>
      <c r="I127" s="52"/>
      <c r="J127" s="12" t="str">
        <f t="shared" si="17"/>
        <v>0</v>
      </c>
      <c r="K127" s="13">
        <f t="shared" si="20"/>
        <v>0</v>
      </c>
    </row>
    <row r="128" spans="1:11" ht="26.25" customHeight="1">
      <c r="A128" s="75"/>
      <c r="B128" s="78"/>
      <c r="C128" s="81"/>
      <c r="D128" s="32">
        <f t="shared" si="18"/>
      </c>
      <c r="E128" s="33">
        <f t="shared" si="19"/>
      </c>
      <c r="F128" s="49"/>
      <c r="G128" s="50"/>
      <c r="H128" s="51"/>
      <c r="I128" s="52"/>
      <c r="J128" s="12" t="str">
        <f t="shared" si="17"/>
        <v>0</v>
      </c>
      <c r="K128" s="13">
        <f t="shared" si="20"/>
        <v>0</v>
      </c>
    </row>
    <row r="129" spans="1:11" ht="26.25" customHeight="1">
      <c r="A129" s="75"/>
      <c r="B129" s="78"/>
      <c r="C129" s="81"/>
      <c r="D129" s="32">
        <f t="shared" si="18"/>
      </c>
      <c r="E129" s="33">
        <f t="shared" si="19"/>
      </c>
      <c r="F129" s="49"/>
      <c r="G129" s="50"/>
      <c r="H129" s="51"/>
      <c r="I129" s="52"/>
      <c r="J129" s="12" t="str">
        <f t="shared" si="17"/>
        <v>0</v>
      </c>
      <c r="K129" s="13">
        <f t="shared" si="20"/>
        <v>0</v>
      </c>
    </row>
    <row r="130" spans="1:11" ht="26.25" customHeight="1">
      <c r="A130" s="75"/>
      <c r="B130" s="78"/>
      <c r="C130" s="81"/>
      <c r="D130" s="32">
        <f t="shared" si="18"/>
      </c>
      <c r="E130" s="33">
        <f t="shared" si="19"/>
      </c>
      <c r="F130" s="49"/>
      <c r="G130" s="50"/>
      <c r="H130" s="52"/>
      <c r="I130" s="52"/>
      <c r="J130" s="12" t="str">
        <f t="shared" si="17"/>
        <v>0</v>
      </c>
      <c r="K130" s="13">
        <f t="shared" si="20"/>
        <v>0</v>
      </c>
    </row>
    <row r="131" spans="1:11" ht="26.25" customHeight="1">
      <c r="A131" s="75"/>
      <c r="B131" s="78"/>
      <c r="C131" s="81"/>
      <c r="D131" s="32">
        <f t="shared" si="18"/>
      </c>
      <c r="E131" s="33">
        <f t="shared" si="19"/>
      </c>
      <c r="F131" s="53"/>
      <c r="G131" s="54"/>
      <c r="H131" s="52"/>
      <c r="I131" s="52"/>
      <c r="J131" s="12" t="str">
        <f t="shared" si="17"/>
        <v>0</v>
      </c>
      <c r="K131" s="13">
        <f t="shared" si="20"/>
        <v>0</v>
      </c>
    </row>
    <row r="132" spans="1:11" ht="26.25" customHeight="1" thickBot="1">
      <c r="A132" s="76"/>
      <c r="B132" s="79"/>
      <c r="C132" s="82"/>
      <c r="D132" s="34">
        <f t="shared" si="18"/>
      </c>
      <c r="E132" s="35">
        <f t="shared" si="19"/>
      </c>
      <c r="F132" s="55"/>
      <c r="G132" s="56"/>
      <c r="H132" s="57"/>
      <c r="I132" s="57"/>
      <c r="J132" s="20" t="str">
        <f t="shared" si="17"/>
        <v>0</v>
      </c>
      <c r="K132" s="21">
        <f t="shared" si="20"/>
        <v>0</v>
      </c>
    </row>
    <row r="133" spans="1:11" ht="26.25" customHeight="1" thickTop="1">
      <c r="A133" s="74" t="s">
        <v>45</v>
      </c>
      <c r="B133" s="77" t="e">
        <f>SUM($K$133:$K$148)/SUM($H$133:$H$148)</f>
        <v>#DIV/0!</v>
      </c>
      <c r="C133" s="80">
        <f>(SUM($K$6:$K$148)-SUM($E$43:$E$148))/(SUM($H$6:$H$148)-SUM($D$43:$D$148))</f>
        <v>1.9791666666666667</v>
      </c>
      <c r="D133" s="30">
        <f>IF(ISERROR(VLOOKUP(F133,$F$96:$K$111,3,0)),"",VLOOKUP(F133,$F$96:$K$111,3,0))</f>
      </c>
      <c r="E133" s="31">
        <f>IF(ISERROR(VLOOKUP(F133,$F$96:$K$111,6,0)),"",VLOOKUP(F133,$F$96:$K$111,6,0))</f>
      </c>
      <c r="F133" s="58"/>
      <c r="G133" s="59"/>
      <c r="H133" s="48"/>
      <c r="I133" s="48"/>
      <c r="J133" s="10" t="str">
        <f t="shared" si="17"/>
        <v>0</v>
      </c>
      <c r="K133" s="11">
        <f>J133*H133</f>
        <v>0</v>
      </c>
    </row>
    <row r="134" spans="1:11" ht="26.25" customHeight="1">
      <c r="A134" s="75"/>
      <c r="B134" s="78"/>
      <c r="C134" s="81"/>
      <c r="D134" s="32">
        <f aca="true" t="shared" si="21" ref="D134:D148">IF(ISERROR(VLOOKUP(F134,$F$96:$K$111,3,0)),"",VLOOKUP(F134,$F$96:$K$111,3,0))</f>
      </c>
      <c r="E134" s="33">
        <f aca="true" t="shared" si="22" ref="E134:E148">IF(ISERROR(VLOOKUP(F134,$F$96:$K$111,6,0)),"",VLOOKUP(F134,$F$96:$K$111,6,0))</f>
      </c>
      <c r="F134" s="53"/>
      <c r="G134" s="60"/>
      <c r="H134" s="52"/>
      <c r="I134" s="52"/>
      <c r="J134" s="12" t="str">
        <f t="shared" si="17"/>
        <v>0</v>
      </c>
      <c r="K134" s="13">
        <f aca="true" t="shared" si="23" ref="K134:K148">J134*H134</f>
        <v>0</v>
      </c>
    </row>
    <row r="135" spans="1:11" ht="26.25" customHeight="1">
      <c r="A135" s="75"/>
      <c r="B135" s="78"/>
      <c r="C135" s="81"/>
      <c r="D135" s="32">
        <f t="shared" si="21"/>
      </c>
      <c r="E135" s="33">
        <f t="shared" si="22"/>
      </c>
      <c r="F135" s="53"/>
      <c r="G135" s="60"/>
      <c r="H135" s="52"/>
      <c r="I135" s="52"/>
      <c r="J135" s="12" t="str">
        <f t="shared" si="17"/>
        <v>0</v>
      </c>
      <c r="K135" s="13">
        <f t="shared" si="23"/>
        <v>0</v>
      </c>
    </row>
    <row r="136" spans="1:11" ht="26.25" customHeight="1">
      <c r="A136" s="75"/>
      <c r="B136" s="78"/>
      <c r="C136" s="81"/>
      <c r="D136" s="32">
        <f t="shared" si="21"/>
      </c>
      <c r="E136" s="33">
        <f t="shared" si="22"/>
      </c>
      <c r="F136" s="53"/>
      <c r="G136" s="60"/>
      <c r="H136" s="52"/>
      <c r="I136" s="52"/>
      <c r="J136" s="12" t="str">
        <f t="shared" si="17"/>
        <v>0</v>
      </c>
      <c r="K136" s="13">
        <f t="shared" si="23"/>
        <v>0</v>
      </c>
    </row>
    <row r="137" spans="1:11" ht="26.25" customHeight="1">
      <c r="A137" s="75"/>
      <c r="B137" s="78"/>
      <c r="C137" s="81"/>
      <c r="D137" s="32">
        <f t="shared" si="21"/>
      </c>
      <c r="E137" s="33">
        <f t="shared" si="22"/>
      </c>
      <c r="F137" s="53"/>
      <c r="G137" s="60"/>
      <c r="H137" s="52"/>
      <c r="I137" s="52"/>
      <c r="J137" s="12" t="str">
        <f t="shared" si="17"/>
        <v>0</v>
      </c>
      <c r="K137" s="13">
        <f t="shared" si="23"/>
        <v>0</v>
      </c>
    </row>
    <row r="138" spans="1:11" ht="26.25" customHeight="1">
      <c r="A138" s="75"/>
      <c r="B138" s="78"/>
      <c r="C138" s="81"/>
      <c r="D138" s="32">
        <f t="shared" si="21"/>
      </c>
      <c r="E138" s="33">
        <f t="shared" si="22"/>
      </c>
      <c r="F138" s="53"/>
      <c r="G138" s="60"/>
      <c r="H138" s="52"/>
      <c r="I138" s="52"/>
      <c r="J138" s="12" t="str">
        <f t="shared" si="17"/>
        <v>0</v>
      </c>
      <c r="K138" s="13">
        <f t="shared" si="23"/>
        <v>0</v>
      </c>
    </row>
    <row r="139" spans="1:11" ht="26.25" customHeight="1">
      <c r="A139" s="75"/>
      <c r="B139" s="78"/>
      <c r="C139" s="81"/>
      <c r="D139" s="32">
        <f t="shared" si="21"/>
      </c>
      <c r="E139" s="33">
        <f t="shared" si="22"/>
      </c>
      <c r="F139" s="53"/>
      <c r="G139" s="60"/>
      <c r="H139" s="52"/>
      <c r="I139" s="52"/>
      <c r="J139" s="12" t="str">
        <f t="shared" si="17"/>
        <v>0</v>
      </c>
      <c r="K139" s="13">
        <f t="shared" si="23"/>
        <v>0</v>
      </c>
    </row>
    <row r="140" spans="1:11" ht="26.25" customHeight="1">
      <c r="A140" s="75"/>
      <c r="B140" s="78"/>
      <c r="C140" s="81"/>
      <c r="D140" s="32">
        <f t="shared" si="21"/>
      </c>
      <c r="E140" s="33">
        <f t="shared" si="22"/>
      </c>
      <c r="F140" s="53"/>
      <c r="G140" s="60"/>
      <c r="H140" s="52"/>
      <c r="I140" s="52"/>
      <c r="J140" s="12" t="str">
        <f t="shared" si="17"/>
        <v>0</v>
      </c>
      <c r="K140" s="13">
        <f t="shared" si="23"/>
        <v>0</v>
      </c>
    </row>
    <row r="141" spans="1:11" ht="26.25" customHeight="1">
      <c r="A141" s="75"/>
      <c r="B141" s="78"/>
      <c r="C141" s="81"/>
      <c r="D141" s="32">
        <f t="shared" si="21"/>
      </c>
      <c r="E141" s="33">
        <f t="shared" si="22"/>
      </c>
      <c r="F141" s="53"/>
      <c r="G141" s="60"/>
      <c r="H141" s="52"/>
      <c r="I141" s="52"/>
      <c r="J141" s="12" t="str">
        <f t="shared" si="17"/>
        <v>0</v>
      </c>
      <c r="K141" s="13">
        <f t="shared" si="23"/>
        <v>0</v>
      </c>
    </row>
    <row r="142" spans="1:11" ht="26.25" customHeight="1">
      <c r="A142" s="75"/>
      <c r="B142" s="78"/>
      <c r="C142" s="81"/>
      <c r="D142" s="32">
        <f t="shared" si="21"/>
      </c>
      <c r="E142" s="33">
        <f t="shared" si="22"/>
      </c>
      <c r="F142" s="53"/>
      <c r="G142" s="54"/>
      <c r="H142" s="52"/>
      <c r="I142" s="52"/>
      <c r="J142" s="12" t="str">
        <f t="shared" si="17"/>
        <v>0</v>
      </c>
      <c r="K142" s="13">
        <f t="shared" si="23"/>
        <v>0</v>
      </c>
    </row>
    <row r="143" spans="1:11" ht="26.25" customHeight="1">
      <c r="A143" s="75"/>
      <c r="B143" s="78"/>
      <c r="C143" s="81"/>
      <c r="D143" s="32">
        <f t="shared" si="21"/>
      </c>
      <c r="E143" s="33">
        <f t="shared" si="22"/>
      </c>
      <c r="F143" s="53"/>
      <c r="G143" s="54"/>
      <c r="H143" s="52"/>
      <c r="I143" s="52"/>
      <c r="J143" s="12" t="str">
        <f t="shared" si="17"/>
        <v>0</v>
      </c>
      <c r="K143" s="13">
        <f t="shared" si="23"/>
        <v>0</v>
      </c>
    </row>
    <row r="144" spans="1:11" ht="26.25" customHeight="1">
      <c r="A144" s="75"/>
      <c r="B144" s="78"/>
      <c r="C144" s="81"/>
      <c r="D144" s="32">
        <f t="shared" si="21"/>
      </c>
      <c r="E144" s="33">
        <f t="shared" si="22"/>
      </c>
      <c r="F144" s="53"/>
      <c r="G144" s="54"/>
      <c r="H144" s="52"/>
      <c r="I144" s="52"/>
      <c r="J144" s="12" t="str">
        <f t="shared" si="17"/>
        <v>0</v>
      </c>
      <c r="K144" s="13">
        <f t="shared" si="23"/>
        <v>0</v>
      </c>
    </row>
    <row r="145" spans="1:11" ht="26.25" customHeight="1">
      <c r="A145" s="75"/>
      <c r="B145" s="78"/>
      <c r="C145" s="81"/>
      <c r="D145" s="32">
        <f t="shared" si="21"/>
      </c>
      <c r="E145" s="33">
        <f t="shared" si="22"/>
      </c>
      <c r="F145" s="53"/>
      <c r="G145" s="54"/>
      <c r="H145" s="52"/>
      <c r="I145" s="52"/>
      <c r="J145" s="12" t="str">
        <f t="shared" si="17"/>
        <v>0</v>
      </c>
      <c r="K145" s="13">
        <f t="shared" si="23"/>
        <v>0</v>
      </c>
    </row>
    <row r="146" spans="1:11" ht="26.25" customHeight="1">
      <c r="A146" s="75"/>
      <c r="B146" s="78"/>
      <c r="C146" s="81"/>
      <c r="D146" s="32">
        <f t="shared" si="21"/>
      </c>
      <c r="E146" s="33">
        <f t="shared" si="22"/>
      </c>
      <c r="F146" s="53"/>
      <c r="G146" s="54"/>
      <c r="H146" s="52"/>
      <c r="I146" s="52"/>
      <c r="J146" s="12" t="str">
        <f t="shared" si="17"/>
        <v>0</v>
      </c>
      <c r="K146" s="13">
        <f t="shared" si="23"/>
        <v>0</v>
      </c>
    </row>
    <row r="147" spans="1:11" ht="26.25" customHeight="1">
      <c r="A147" s="75"/>
      <c r="B147" s="78"/>
      <c r="C147" s="81"/>
      <c r="D147" s="32">
        <f t="shared" si="21"/>
      </c>
      <c r="E147" s="33">
        <f t="shared" si="22"/>
      </c>
      <c r="F147" s="53"/>
      <c r="G147" s="54"/>
      <c r="H147" s="52"/>
      <c r="I147" s="52"/>
      <c r="J147" s="12" t="str">
        <f t="shared" si="17"/>
        <v>0</v>
      </c>
      <c r="K147" s="13">
        <f t="shared" si="23"/>
        <v>0</v>
      </c>
    </row>
    <row r="148" spans="1:11" ht="26.25" customHeight="1" thickBot="1">
      <c r="A148" s="76"/>
      <c r="B148" s="79"/>
      <c r="C148" s="82"/>
      <c r="D148" s="34">
        <f t="shared" si="21"/>
      </c>
      <c r="E148" s="35">
        <f t="shared" si="22"/>
      </c>
      <c r="F148" s="55"/>
      <c r="G148" s="56"/>
      <c r="H148" s="57"/>
      <c r="I148" s="57"/>
      <c r="J148" s="20" t="str">
        <f t="shared" si="17"/>
        <v>0</v>
      </c>
      <c r="K148" s="21">
        <f t="shared" si="23"/>
        <v>0</v>
      </c>
    </row>
    <row r="149" spans="1:11" ht="27" customHeight="1" thickTop="1">
      <c r="A149" s="89" t="s">
        <v>16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5"/>
    </row>
    <row r="150" spans="1:11" ht="27" customHeight="1" thickBot="1">
      <c r="A150" s="90" t="s">
        <v>36</v>
      </c>
      <c r="B150" s="91"/>
      <c r="C150" s="91"/>
      <c r="D150" s="91"/>
      <c r="E150" s="91"/>
      <c r="F150" s="91"/>
      <c r="G150" s="91"/>
      <c r="H150" s="91"/>
      <c r="I150" s="91"/>
      <c r="J150" s="91"/>
      <c r="K150" s="92"/>
    </row>
    <row r="151" spans="1:11" ht="27" customHeight="1" thickTop="1">
      <c r="A151" s="83" t="s">
        <v>48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5"/>
    </row>
    <row r="152" spans="1:11" ht="27" customHeight="1" thickBot="1">
      <c r="A152" s="86" t="s">
        <v>153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8"/>
    </row>
    <row r="153" spans="1:11" ht="112.5" customHeight="1" thickBot="1" thickTop="1">
      <c r="A153" s="73" t="s">
        <v>0</v>
      </c>
      <c r="B153" s="39" t="s">
        <v>1</v>
      </c>
      <c r="C153" s="39" t="s">
        <v>2</v>
      </c>
      <c r="D153" s="38" t="s">
        <v>31</v>
      </c>
      <c r="E153" s="38" t="s">
        <v>49</v>
      </c>
      <c r="F153" s="8" t="s">
        <v>37</v>
      </c>
      <c r="G153" s="8" t="s">
        <v>147</v>
      </c>
      <c r="H153" s="8" t="s">
        <v>26</v>
      </c>
      <c r="I153" s="8" t="s">
        <v>148</v>
      </c>
      <c r="J153" s="9" t="s">
        <v>151</v>
      </c>
      <c r="K153" s="9" t="s">
        <v>152</v>
      </c>
    </row>
    <row r="154" spans="1:11" ht="26.25" customHeight="1" thickTop="1">
      <c r="A154" s="74" t="s">
        <v>46</v>
      </c>
      <c r="B154" s="77" t="e">
        <f>SUM($K$154:$K$169)/SUM($H$154:$H$169)</f>
        <v>#DIV/0!</v>
      </c>
      <c r="C154" s="80">
        <f>(SUM($K$6:$K$169)-SUM($E$43:$E$169))/(SUM($H$6:$H$169)-SUM($D$43:$D$169))</f>
        <v>1.9791666666666667</v>
      </c>
      <c r="D154" s="30">
        <f>IF(ISERROR(VLOOKUP(F154,$F$117:$K$132,3,0)),"",VLOOKUP(F154,$F$117:$K$132,3,0))</f>
      </c>
      <c r="E154" s="31">
        <f>IF(ISERROR(VLOOKUP(F154,$F$117:$K$132,6,0)),"",VLOOKUP(F154,$F$117:$K$132,6,0))</f>
      </c>
      <c r="F154" s="45"/>
      <c r="G154" s="46"/>
      <c r="H154" s="48"/>
      <c r="I154" s="48"/>
      <c r="J154" s="10" t="str">
        <f aca="true" t="shared" si="24" ref="J154:J185">IF(ISERROR(VLOOKUP(I154,$M$6:$N$17,2,0)),"0",VLOOKUP(I154,$M$6:$N$17,2,0))</f>
        <v>0</v>
      </c>
      <c r="K154" s="11">
        <f>J154*H154</f>
        <v>0</v>
      </c>
    </row>
    <row r="155" spans="1:11" ht="26.25" customHeight="1">
      <c r="A155" s="75"/>
      <c r="B155" s="78"/>
      <c r="C155" s="81"/>
      <c r="D155" s="32">
        <f aca="true" t="shared" si="25" ref="D155:D169">IF(ISERROR(VLOOKUP(F155,$F$117:$K$132,3,0)),"",VLOOKUP(F155,$F$117:$K$132,3,0))</f>
      </c>
      <c r="E155" s="33">
        <f aca="true" t="shared" si="26" ref="E155:E169">IF(ISERROR(VLOOKUP(F155,$F$117:$K$132,6,0)),"",VLOOKUP(F155,$F$117:$K$132,6,0))</f>
      </c>
      <c r="F155" s="49"/>
      <c r="G155" s="50"/>
      <c r="H155" s="52"/>
      <c r="I155" s="52"/>
      <c r="J155" s="12" t="str">
        <f t="shared" si="24"/>
        <v>0</v>
      </c>
      <c r="K155" s="13">
        <f>J155*H155</f>
        <v>0</v>
      </c>
    </row>
    <row r="156" spans="1:11" ht="26.25" customHeight="1">
      <c r="A156" s="75"/>
      <c r="B156" s="78"/>
      <c r="C156" s="81"/>
      <c r="D156" s="32">
        <f t="shared" si="25"/>
      </c>
      <c r="E156" s="33">
        <f t="shared" si="26"/>
      </c>
      <c r="F156" s="49"/>
      <c r="G156" s="50"/>
      <c r="H156" s="52"/>
      <c r="I156" s="52"/>
      <c r="J156" s="12" t="str">
        <f t="shared" si="24"/>
        <v>0</v>
      </c>
      <c r="K156" s="13">
        <f>J156*H156</f>
        <v>0</v>
      </c>
    </row>
    <row r="157" spans="1:11" ht="26.25" customHeight="1">
      <c r="A157" s="75"/>
      <c r="B157" s="78"/>
      <c r="C157" s="81"/>
      <c r="D157" s="32">
        <f t="shared" si="25"/>
      </c>
      <c r="E157" s="33">
        <f t="shared" si="26"/>
      </c>
      <c r="F157" s="49"/>
      <c r="G157" s="50"/>
      <c r="H157" s="52"/>
      <c r="I157" s="52"/>
      <c r="J157" s="12" t="str">
        <f t="shared" si="24"/>
        <v>0</v>
      </c>
      <c r="K157" s="13">
        <f aca="true" t="shared" si="27" ref="K157:K169">J157*H157</f>
        <v>0</v>
      </c>
    </row>
    <row r="158" spans="1:11" ht="26.25" customHeight="1">
      <c r="A158" s="75"/>
      <c r="B158" s="78"/>
      <c r="C158" s="81"/>
      <c r="D158" s="32">
        <f t="shared" si="25"/>
      </c>
      <c r="E158" s="33">
        <f t="shared" si="26"/>
      </c>
      <c r="F158" s="49"/>
      <c r="G158" s="50"/>
      <c r="H158" s="52"/>
      <c r="I158" s="52"/>
      <c r="J158" s="12" t="str">
        <f t="shared" si="24"/>
        <v>0</v>
      </c>
      <c r="K158" s="13">
        <f t="shared" si="27"/>
        <v>0</v>
      </c>
    </row>
    <row r="159" spans="1:11" ht="26.25" customHeight="1">
      <c r="A159" s="75"/>
      <c r="B159" s="78"/>
      <c r="C159" s="81"/>
      <c r="D159" s="32">
        <f t="shared" si="25"/>
      </c>
      <c r="E159" s="33">
        <f t="shared" si="26"/>
      </c>
      <c r="F159" s="49"/>
      <c r="G159" s="50"/>
      <c r="H159" s="52"/>
      <c r="I159" s="52"/>
      <c r="J159" s="12" t="str">
        <f t="shared" si="24"/>
        <v>0</v>
      </c>
      <c r="K159" s="13">
        <f t="shared" si="27"/>
        <v>0</v>
      </c>
    </row>
    <row r="160" spans="1:11" ht="26.25" customHeight="1">
      <c r="A160" s="75"/>
      <c r="B160" s="78"/>
      <c r="C160" s="81"/>
      <c r="D160" s="32">
        <f t="shared" si="25"/>
      </c>
      <c r="E160" s="33">
        <f t="shared" si="26"/>
      </c>
      <c r="F160" s="49"/>
      <c r="G160" s="50"/>
      <c r="H160" s="52"/>
      <c r="I160" s="52"/>
      <c r="J160" s="12" t="str">
        <f t="shared" si="24"/>
        <v>0</v>
      </c>
      <c r="K160" s="13">
        <f t="shared" si="27"/>
        <v>0</v>
      </c>
    </row>
    <row r="161" spans="1:11" ht="26.25" customHeight="1">
      <c r="A161" s="75"/>
      <c r="B161" s="78"/>
      <c r="C161" s="81"/>
      <c r="D161" s="32">
        <f t="shared" si="25"/>
      </c>
      <c r="E161" s="33">
        <f t="shared" si="26"/>
      </c>
      <c r="F161" s="49"/>
      <c r="G161" s="50"/>
      <c r="H161" s="52"/>
      <c r="I161" s="52"/>
      <c r="J161" s="12" t="str">
        <f t="shared" si="24"/>
        <v>0</v>
      </c>
      <c r="K161" s="13">
        <f t="shared" si="27"/>
        <v>0</v>
      </c>
    </row>
    <row r="162" spans="1:11" ht="26.25" customHeight="1">
      <c r="A162" s="75"/>
      <c r="B162" s="78"/>
      <c r="C162" s="81"/>
      <c r="D162" s="32">
        <f t="shared" si="25"/>
      </c>
      <c r="E162" s="33">
        <f t="shared" si="26"/>
      </c>
      <c r="F162" s="49"/>
      <c r="G162" s="50"/>
      <c r="H162" s="52"/>
      <c r="I162" s="52"/>
      <c r="J162" s="12" t="str">
        <f t="shared" si="24"/>
        <v>0</v>
      </c>
      <c r="K162" s="13">
        <f t="shared" si="27"/>
        <v>0</v>
      </c>
    </row>
    <row r="163" spans="1:11" ht="26.25" customHeight="1">
      <c r="A163" s="75"/>
      <c r="B163" s="78"/>
      <c r="C163" s="81"/>
      <c r="D163" s="32">
        <f t="shared" si="25"/>
      </c>
      <c r="E163" s="33">
        <f t="shared" si="26"/>
      </c>
      <c r="F163" s="49"/>
      <c r="G163" s="50"/>
      <c r="H163" s="51"/>
      <c r="I163" s="52"/>
      <c r="J163" s="12" t="str">
        <f t="shared" si="24"/>
        <v>0</v>
      </c>
      <c r="K163" s="13">
        <f t="shared" si="27"/>
        <v>0</v>
      </c>
    </row>
    <row r="164" spans="1:11" ht="26.25" customHeight="1">
      <c r="A164" s="75"/>
      <c r="B164" s="78"/>
      <c r="C164" s="81"/>
      <c r="D164" s="32">
        <f t="shared" si="25"/>
      </c>
      <c r="E164" s="33">
        <f t="shared" si="26"/>
      </c>
      <c r="F164" s="49"/>
      <c r="G164" s="50"/>
      <c r="H164" s="51"/>
      <c r="I164" s="52"/>
      <c r="J164" s="12" t="str">
        <f t="shared" si="24"/>
        <v>0</v>
      </c>
      <c r="K164" s="13">
        <f t="shared" si="27"/>
        <v>0</v>
      </c>
    </row>
    <row r="165" spans="1:11" ht="26.25" customHeight="1">
      <c r="A165" s="75"/>
      <c r="B165" s="78"/>
      <c r="C165" s="81"/>
      <c r="D165" s="32">
        <f t="shared" si="25"/>
      </c>
      <c r="E165" s="33">
        <f t="shared" si="26"/>
      </c>
      <c r="F165" s="49"/>
      <c r="G165" s="50"/>
      <c r="H165" s="51"/>
      <c r="I165" s="52"/>
      <c r="J165" s="12" t="str">
        <f t="shared" si="24"/>
        <v>0</v>
      </c>
      <c r="K165" s="13">
        <f t="shared" si="27"/>
        <v>0</v>
      </c>
    </row>
    <row r="166" spans="1:11" ht="26.25" customHeight="1">
      <c r="A166" s="75"/>
      <c r="B166" s="78"/>
      <c r="C166" s="81"/>
      <c r="D166" s="32">
        <f t="shared" si="25"/>
      </c>
      <c r="E166" s="33">
        <f t="shared" si="26"/>
      </c>
      <c r="F166" s="49"/>
      <c r="G166" s="50"/>
      <c r="H166" s="51"/>
      <c r="I166" s="52"/>
      <c r="J166" s="12" t="str">
        <f t="shared" si="24"/>
        <v>0</v>
      </c>
      <c r="K166" s="13">
        <f t="shared" si="27"/>
        <v>0</v>
      </c>
    </row>
    <row r="167" spans="1:11" ht="26.25" customHeight="1">
      <c r="A167" s="75"/>
      <c r="B167" s="78"/>
      <c r="C167" s="81"/>
      <c r="D167" s="32">
        <f t="shared" si="25"/>
      </c>
      <c r="E167" s="33">
        <f t="shared" si="26"/>
      </c>
      <c r="F167" s="49"/>
      <c r="G167" s="50"/>
      <c r="H167" s="52"/>
      <c r="I167" s="52"/>
      <c r="J167" s="12" t="str">
        <f t="shared" si="24"/>
        <v>0</v>
      </c>
      <c r="K167" s="13">
        <f t="shared" si="27"/>
        <v>0</v>
      </c>
    </row>
    <row r="168" spans="1:11" ht="26.25" customHeight="1">
      <c r="A168" s="75"/>
      <c r="B168" s="78"/>
      <c r="C168" s="81"/>
      <c r="D168" s="32">
        <f t="shared" si="25"/>
      </c>
      <c r="E168" s="33">
        <f t="shared" si="26"/>
      </c>
      <c r="F168" s="53"/>
      <c r="G168" s="54"/>
      <c r="H168" s="52"/>
      <c r="I168" s="52"/>
      <c r="J168" s="12" t="str">
        <f t="shared" si="24"/>
        <v>0</v>
      </c>
      <c r="K168" s="13">
        <f t="shared" si="27"/>
        <v>0</v>
      </c>
    </row>
    <row r="169" spans="1:11" ht="26.25" customHeight="1" thickBot="1">
      <c r="A169" s="76"/>
      <c r="B169" s="79"/>
      <c r="C169" s="82"/>
      <c r="D169" s="34">
        <f t="shared" si="25"/>
      </c>
      <c r="E169" s="35">
        <f t="shared" si="26"/>
      </c>
      <c r="F169" s="55"/>
      <c r="G169" s="56"/>
      <c r="H169" s="57"/>
      <c r="I169" s="57"/>
      <c r="J169" s="20" t="str">
        <f t="shared" si="24"/>
        <v>0</v>
      </c>
      <c r="K169" s="21">
        <f t="shared" si="27"/>
        <v>0</v>
      </c>
    </row>
    <row r="170" spans="1:11" ht="26.25" customHeight="1" thickTop="1">
      <c r="A170" s="74" t="s">
        <v>47</v>
      </c>
      <c r="B170" s="77" t="e">
        <f>SUM($K$170:$K$185)/SUM($H$170:$H$185)</f>
        <v>#DIV/0!</v>
      </c>
      <c r="C170" s="80">
        <f>(SUM($K$6:$K$185)-SUM($E$43:$E$185))/(SUM($H$6:$H$185)-SUM($D$43:$D$185))</f>
        <v>1.9791666666666667</v>
      </c>
      <c r="D170" s="30">
        <f>IF(ISERROR(VLOOKUP(F170,$F$133:$K$148,3,0)),"",VLOOKUP(F170,$F$133:$K$148,3,0))</f>
      </c>
      <c r="E170" s="31">
        <f>IF(ISERROR(VLOOKUP(F170,$F$133:$K$148,6,0)),"",VLOOKUP(F170,$F$133:$K$148,6,0))</f>
      </c>
      <c r="F170" s="58"/>
      <c r="G170" s="59"/>
      <c r="H170" s="48"/>
      <c r="I170" s="48"/>
      <c r="J170" s="10" t="str">
        <f t="shared" si="24"/>
        <v>0</v>
      </c>
      <c r="K170" s="11">
        <f>J170*H170</f>
        <v>0</v>
      </c>
    </row>
    <row r="171" spans="1:11" ht="26.25" customHeight="1">
      <c r="A171" s="75"/>
      <c r="B171" s="78"/>
      <c r="C171" s="81"/>
      <c r="D171" s="32">
        <f aca="true" t="shared" si="28" ref="D171:D185">IF(ISERROR(VLOOKUP(F171,$F$133:$K$148,3,0)),"",VLOOKUP(F171,$F$133:$K$148,3,0))</f>
      </c>
      <c r="E171" s="33">
        <f aca="true" t="shared" si="29" ref="E171:E185">IF(ISERROR(VLOOKUP(F171,$F$133:$K$148,6,0)),"",VLOOKUP(F171,$F$133:$K$148,6,0))</f>
      </c>
      <c r="F171" s="53"/>
      <c r="G171" s="60"/>
      <c r="H171" s="52"/>
      <c r="I171" s="52"/>
      <c r="J171" s="12" t="str">
        <f t="shared" si="24"/>
        <v>0</v>
      </c>
      <c r="K171" s="13">
        <f aca="true" t="shared" si="30" ref="K171:K185">J171*H171</f>
        <v>0</v>
      </c>
    </row>
    <row r="172" spans="1:11" ht="26.25" customHeight="1">
      <c r="A172" s="75"/>
      <c r="B172" s="78"/>
      <c r="C172" s="81"/>
      <c r="D172" s="32">
        <f t="shared" si="28"/>
      </c>
      <c r="E172" s="33">
        <f t="shared" si="29"/>
      </c>
      <c r="F172" s="53"/>
      <c r="G172" s="60"/>
      <c r="H172" s="52"/>
      <c r="I172" s="52"/>
      <c r="J172" s="12" t="str">
        <f t="shared" si="24"/>
        <v>0</v>
      </c>
      <c r="K172" s="13">
        <f t="shared" si="30"/>
        <v>0</v>
      </c>
    </row>
    <row r="173" spans="1:11" ht="26.25" customHeight="1">
      <c r="A173" s="75"/>
      <c r="B173" s="78"/>
      <c r="C173" s="81"/>
      <c r="D173" s="32">
        <f t="shared" si="28"/>
      </c>
      <c r="E173" s="33">
        <f t="shared" si="29"/>
      </c>
      <c r="F173" s="53"/>
      <c r="G173" s="60"/>
      <c r="H173" s="52"/>
      <c r="I173" s="52"/>
      <c r="J173" s="12" t="str">
        <f t="shared" si="24"/>
        <v>0</v>
      </c>
      <c r="K173" s="13">
        <f t="shared" si="30"/>
        <v>0</v>
      </c>
    </row>
    <row r="174" spans="1:11" ht="26.25" customHeight="1">
      <c r="A174" s="75"/>
      <c r="B174" s="78"/>
      <c r="C174" s="81"/>
      <c r="D174" s="32">
        <f t="shared" si="28"/>
      </c>
      <c r="E174" s="33">
        <f t="shared" si="29"/>
      </c>
      <c r="F174" s="53"/>
      <c r="G174" s="60"/>
      <c r="H174" s="52"/>
      <c r="I174" s="52"/>
      <c r="J174" s="12" t="str">
        <f t="shared" si="24"/>
        <v>0</v>
      </c>
      <c r="K174" s="13">
        <f t="shared" si="30"/>
        <v>0</v>
      </c>
    </row>
    <row r="175" spans="1:11" ht="26.25" customHeight="1">
      <c r="A175" s="75"/>
      <c r="B175" s="78"/>
      <c r="C175" s="81"/>
      <c r="D175" s="32">
        <f t="shared" si="28"/>
      </c>
      <c r="E175" s="33">
        <f t="shared" si="29"/>
      </c>
      <c r="F175" s="53"/>
      <c r="G175" s="60"/>
      <c r="H175" s="52"/>
      <c r="I175" s="52"/>
      <c r="J175" s="12" t="str">
        <f t="shared" si="24"/>
        <v>0</v>
      </c>
      <c r="K175" s="13">
        <f t="shared" si="30"/>
        <v>0</v>
      </c>
    </row>
    <row r="176" spans="1:11" ht="26.25" customHeight="1">
      <c r="A176" s="75"/>
      <c r="B176" s="78"/>
      <c r="C176" s="81"/>
      <c r="D176" s="32">
        <f t="shared" si="28"/>
      </c>
      <c r="E176" s="33">
        <f t="shared" si="29"/>
      </c>
      <c r="F176" s="53"/>
      <c r="G176" s="60"/>
      <c r="H176" s="52"/>
      <c r="I176" s="52"/>
      <c r="J176" s="12" t="str">
        <f t="shared" si="24"/>
        <v>0</v>
      </c>
      <c r="K176" s="13">
        <f t="shared" si="30"/>
        <v>0</v>
      </c>
    </row>
    <row r="177" spans="1:11" ht="26.25" customHeight="1">
      <c r="A177" s="75"/>
      <c r="B177" s="78"/>
      <c r="C177" s="81"/>
      <c r="D177" s="32">
        <f t="shared" si="28"/>
      </c>
      <c r="E177" s="33">
        <f t="shared" si="29"/>
      </c>
      <c r="F177" s="53"/>
      <c r="G177" s="60"/>
      <c r="H177" s="52"/>
      <c r="I177" s="52"/>
      <c r="J177" s="12" t="str">
        <f t="shared" si="24"/>
        <v>0</v>
      </c>
      <c r="K177" s="13">
        <f t="shared" si="30"/>
        <v>0</v>
      </c>
    </row>
    <row r="178" spans="1:11" ht="26.25" customHeight="1">
      <c r="A178" s="75"/>
      <c r="B178" s="78"/>
      <c r="C178" s="81"/>
      <c r="D178" s="32">
        <f t="shared" si="28"/>
      </c>
      <c r="E178" s="33">
        <f t="shared" si="29"/>
      </c>
      <c r="F178" s="53"/>
      <c r="G178" s="60"/>
      <c r="H178" s="52"/>
      <c r="I178" s="52"/>
      <c r="J178" s="12" t="str">
        <f t="shared" si="24"/>
        <v>0</v>
      </c>
      <c r="K178" s="13">
        <f t="shared" si="30"/>
        <v>0</v>
      </c>
    </row>
    <row r="179" spans="1:11" ht="26.25" customHeight="1">
      <c r="A179" s="75"/>
      <c r="B179" s="78"/>
      <c r="C179" s="81"/>
      <c r="D179" s="32">
        <f t="shared" si="28"/>
      </c>
      <c r="E179" s="33">
        <f t="shared" si="29"/>
      </c>
      <c r="F179" s="53"/>
      <c r="G179" s="54"/>
      <c r="H179" s="52"/>
      <c r="I179" s="52"/>
      <c r="J179" s="12" t="str">
        <f t="shared" si="24"/>
        <v>0</v>
      </c>
      <c r="K179" s="13">
        <f t="shared" si="30"/>
        <v>0</v>
      </c>
    </row>
    <row r="180" spans="1:11" ht="26.25" customHeight="1">
      <c r="A180" s="75"/>
      <c r="B180" s="78"/>
      <c r="C180" s="81"/>
      <c r="D180" s="32">
        <f t="shared" si="28"/>
      </c>
      <c r="E180" s="33">
        <f t="shared" si="29"/>
      </c>
      <c r="F180" s="53"/>
      <c r="G180" s="54"/>
      <c r="H180" s="52"/>
      <c r="I180" s="52"/>
      <c r="J180" s="12" t="str">
        <f t="shared" si="24"/>
        <v>0</v>
      </c>
      <c r="K180" s="13">
        <f t="shared" si="30"/>
        <v>0</v>
      </c>
    </row>
    <row r="181" spans="1:11" ht="26.25" customHeight="1">
      <c r="A181" s="75"/>
      <c r="B181" s="78"/>
      <c r="C181" s="81"/>
      <c r="D181" s="32">
        <f t="shared" si="28"/>
      </c>
      <c r="E181" s="33">
        <f t="shared" si="29"/>
      </c>
      <c r="F181" s="53"/>
      <c r="G181" s="54"/>
      <c r="H181" s="52"/>
      <c r="I181" s="52"/>
      <c r="J181" s="12" t="str">
        <f t="shared" si="24"/>
        <v>0</v>
      </c>
      <c r="K181" s="13">
        <f t="shared" si="30"/>
        <v>0</v>
      </c>
    </row>
    <row r="182" spans="1:11" ht="26.25" customHeight="1">
      <c r="A182" s="75"/>
      <c r="B182" s="78"/>
      <c r="C182" s="81"/>
      <c r="D182" s="32">
        <f t="shared" si="28"/>
      </c>
      <c r="E182" s="33">
        <f t="shared" si="29"/>
      </c>
      <c r="F182" s="53"/>
      <c r="G182" s="54"/>
      <c r="H182" s="52"/>
      <c r="I182" s="52"/>
      <c r="J182" s="12" t="str">
        <f t="shared" si="24"/>
        <v>0</v>
      </c>
      <c r="K182" s="13">
        <f t="shared" si="30"/>
        <v>0</v>
      </c>
    </row>
    <row r="183" spans="1:11" ht="26.25" customHeight="1">
      <c r="A183" s="75"/>
      <c r="B183" s="78"/>
      <c r="C183" s="81"/>
      <c r="D183" s="32">
        <f t="shared" si="28"/>
      </c>
      <c r="E183" s="33">
        <f t="shared" si="29"/>
      </c>
      <c r="F183" s="53"/>
      <c r="G183" s="54"/>
      <c r="H183" s="52"/>
      <c r="I183" s="52"/>
      <c r="J183" s="12" t="str">
        <f t="shared" si="24"/>
        <v>0</v>
      </c>
      <c r="K183" s="13">
        <f t="shared" si="30"/>
        <v>0</v>
      </c>
    </row>
    <row r="184" spans="1:11" ht="26.25" customHeight="1">
      <c r="A184" s="75"/>
      <c r="B184" s="78"/>
      <c r="C184" s="81"/>
      <c r="D184" s="32">
        <f t="shared" si="28"/>
      </c>
      <c r="E184" s="33">
        <f t="shared" si="29"/>
      </c>
      <c r="F184" s="53"/>
      <c r="G184" s="54"/>
      <c r="H184" s="52"/>
      <c r="I184" s="52"/>
      <c r="J184" s="12" t="str">
        <f t="shared" si="24"/>
        <v>0</v>
      </c>
      <c r="K184" s="13">
        <f t="shared" si="30"/>
        <v>0</v>
      </c>
    </row>
    <row r="185" spans="1:11" ht="26.25" customHeight="1" thickBot="1">
      <c r="A185" s="76"/>
      <c r="B185" s="79"/>
      <c r="C185" s="82"/>
      <c r="D185" s="34">
        <f t="shared" si="28"/>
      </c>
      <c r="E185" s="35">
        <f t="shared" si="29"/>
      </c>
      <c r="F185" s="55"/>
      <c r="G185" s="56"/>
      <c r="H185" s="57"/>
      <c r="I185" s="57"/>
      <c r="J185" s="20" t="str">
        <f t="shared" si="24"/>
        <v>0</v>
      </c>
      <c r="K185" s="21">
        <f t="shared" si="30"/>
        <v>0</v>
      </c>
    </row>
    <row r="186" ht="13.5" thickTop="1"/>
  </sheetData>
  <sheetProtection password="C192" sheet="1" objects="1" scenarios="1"/>
  <protectedRanges>
    <protectedRange sqref="F154:I185" name="Aralık5"/>
    <protectedRange sqref="F117:I148" name="Aralık4"/>
    <protectedRange sqref="F80:I111" name="Aralık3"/>
    <protectedRange sqref="F43:I74" name="Aralık2"/>
    <protectedRange sqref="F6:I37" name="Aralık1"/>
  </protectedRanges>
  <mergeCells count="66">
    <mergeCell ref="M1:P1"/>
    <mergeCell ref="M2:P3"/>
    <mergeCell ref="P11:P12"/>
    <mergeCell ref="N19:P19"/>
    <mergeCell ref="P6:P10"/>
    <mergeCell ref="P13:P17"/>
    <mergeCell ref="C154:C169"/>
    <mergeCell ref="N20:P20"/>
    <mergeCell ref="N21:P21"/>
    <mergeCell ref="N22:P22"/>
    <mergeCell ref="N23:P23"/>
    <mergeCell ref="M33:P35"/>
    <mergeCell ref="N25:P25"/>
    <mergeCell ref="N26:P26"/>
    <mergeCell ref="M28:P29"/>
    <mergeCell ref="M30:P32"/>
    <mergeCell ref="A149:K149"/>
    <mergeCell ref="N24:P24"/>
    <mergeCell ref="A170:A185"/>
    <mergeCell ref="B170:B185"/>
    <mergeCell ref="C170:C185"/>
    <mergeCell ref="A150:K150"/>
    <mergeCell ref="A151:K151"/>
    <mergeCell ref="A152:K152"/>
    <mergeCell ref="A154:A169"/>
    <mergeCell ref="B154:B169"/>
    <mergeCell ref="A117:A132"/>
    <mergeCell ref="B117:B132"/>
    <mergeCell ref="C117:C132"/>
    <mergeCell ref="A133:A148"/>
    <mergeCell ref="B133:B148"/>
    <mergeCell ref="C133:C148"/>
    <mergeCell ref="A40:K40"/>
    <mergeCell ref="A41:K41"/>
    <mergeCell ref="A114:K114"/>
    <mergeCell ref="A115:K115"/>
    <mergeCell ref="A112:K112"/>
    <mergeCell ref="A113:K113"/>
    <mergeCell ref="B43:B58"/>
    <mergeCell ref="C43:C58"/>
    <mergeCell ref="A75:K75"/>
    <mergeCell ref="A76:K76"/>
    <mergeCell ref="A39:K39"/>
    <mergeCell ref="A6:A21"/>
    <mergeCell ref="B6:B21"/>
    <mergeCell ref="C6:C21"/>
    <mergeCell ref="A22:A37"/>
    <mergeCell ref="A38:K38"/>
    <mergeCell ref="B22:B37"/>
    <mergeCell ref="C22:C37"/>
    <mergeCell ref="A1:K1"/>
    <mergeCell ref="A2:K2"/>
    <mergeCell ref="A3:K3"/>
    <mergeCell ref="A4:K4"/>
    <mergeCell ref="A59:A74"/>
    <mergeCell ref="B59:B74"/>
    <mergeCell ref="C59:C74"/>
    <mergeCell ref="A43:A58"/>
    <mergeCell ref="A96:A111"/>
    <mergeCell ref="B96:B111"/>
    <mergeCell ref="C96:C111"/>
    <mergeCell ref="A77:K77"/>
    <mergeCell ref="A78:K78"/>
    <mergeCell ref="A80:A95"/>
    <mergeCell ref="B80:B95"/>
    <mergeCell ref="C80:C95"/>
  </mergeCells>
  <printOptions horizontalCentered="1" verticalCentered="1"/>
  <pageMargins left="0.35433070866141736" right="0.35433070866141736" top="0.2755905511811024" bottom="0.2755905511811024" header="0" footer="0"/>
  <pageSetup horizontalDpi="600" verticalDpi="600" orientation="portrait" paperSize="9" scale="76" r:id="rId3"/>
  <ignoredErrors>
    <ignoredError sqref="J32:K37 D55:E58 C80 D143:E148 B32:C37 D118:E118 B22:B30 C43 D156:E169 D180:E185 J119:K132 D43:E43 D67:E67 D82:E95 D106:E111 D117:E117 B80 B31:C31 B43 C22:C30 J16:K21 C16:C21 C15 B16:B21 B15 C7:C14 B7:B14 C6 B6 D59:E59 D68:E74 C67 B68:C74 B67 C59 B59 D52:E53 J55:K58 B60:B66 C60:C66 D60:E66 J67:K74 D80:E80 J82:K95 D81:E81 D96:E96 C106:C111 B106:B111 C96 B96 B97:B105 C97:C105 D97:E105 J80:K81 D119:E132 C117 B117 D133:E133 B143:B148 C143:C148 B133 C133 C134:C142 B134:B142 D134:E142 J143:K148 B156:C169 B171:B179 D154:E155 J156:K169 B180:C185 J54:K54 D170:E179 J180:K185 J15:K15 J31:K31 J106:K111 J96:K105 J117:K118 J133:K142 J154:K155 J170:K179 D44:E51 D54:E54 J52:K53 C170:C179 C154:C155 B155" emptyCellReference="1"/>
    <ignoredError sqref="C81:C95 B81:B95 C118:C132 B118:B132 C44:C58 B44:B58 B170 B154" emptyCellReference="1" formulaRange="1"/>
    <ignoredError sqref="C44:C58 B44:B58" emptyCellReference="1" evalError="1" formulaRange="1"/>
    <ignoredError sqref="B170 B154" emptyCellReference="1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CMYO insaat</cp:lastModifiedBy>
  <cp:lastPrinted>2016-05-20T11:09:16Z</cp:lastPrinted>
  <dcterms:created xsi:type="dcterms:W3CDTF">2016-04-29T11:54:29Z</dcterms:created>
  <dcterms:modified xsi:type="dcterms:W3CDTF">2020-09-16T10:52:26Z</dcterms:modified>
  <cp:category/>
  <cp:version/>
  <cp:contentType/>
  <cp:contentStatus/>
</cp:coreProperties>
</file>